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640" windowHeight="5895" tabRatio="881" firstSheet="1" activeTab="2"/>
  </bookViews>
  <sheets>
    <sheet name="sua  mau an tuyen khong ro 9" sheetId="1" state="hidden" r:id="rId1"/>
    <sheet name="Mẫu BC tiền theo CHV Mẫu 07" sheetId="2" r:id="rId2"/>
    <sheet name="Mẫu BC việc theo CHV Mẫu 06" sheetId="3" r:id="rId3"/>
  </sheets>
  <externalReferences>
    <externalReference r:id="rId6"/>
    <externalReference r:id="rId7"/>
    <externalReference r:id="rId8"/>
    <externalReference r:id="rId9"/>
    <externalReference r:id="rId10"/>
  </externalReferences>
  <definedNames/>
  <calcPr fullCalcOnLoad="1"/>
</workbook>
</file>

<file path=xl/sharedStrings.xml><?xml version="1.0" encoding="utf-8"?>
<sst xmlns="http://schemas.openxmlformats.org/spreadsheetml/2006/main" count="155" uniqueCount="99">
  <si>
    <t>I</t>
  </si>
  <si>
    <t>II</t>
  </si>
  <si>
    <t>Số việc</t>
  </si>
  <si>
    <t>NGƯỜI LẬP BIỂU</t>
  </si>
  <si>
    <t>A</t>
  </si>
  <si>
    <t>Chia ra:</t>
  </si>
  <si>
    <t>Số tiền</t>
  </si>
  <si>
    <t xml:space="preserve">Cục Thi hành án </t>
  </si>
  <si>
    <t>Các Chi cục Thi hành án</t>
  </si>
  <si>
    <t>Chi cục Thi hành án…</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</si>
  <si>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</si>
  <si>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</si>
  <si>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</si>
  <si>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</si>
  <si>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</si>
  <si>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</si>
  <si>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Tổng số</t>
  </si>
  <si>
    <t>Tổng số</t>
  </si>
  <si>
    <t>Tổng số</t>
  </si>
  <si>
    <t xml:space="preserve">CHIA THEO CƠ QUAN THI HÀNH ÁN VÀ CHẤP HÀNH VIÊN </t>
  </si>
  <si>
    <t xml:space="preserve">         CỤC TRƯỞNG (CHI CỤC TRƯỞNG)</t>
  </si>
  <si>
    <t>Ghi chú:</t>
  </si>
  <si>
    <t xml:space="preserve">Ghi chú:  </t>
  </si>
  <si>
    <t xml:space="preserve">Tổng số
</t>
  </si>
  <si>
    <t>1</t>
  </si>
  <si>
    <t>2</t>
  </si>
  <si>
    <t>3</t>
  </si>
  <si>
    <t xml:space="preserve">    - Biểu này được dùng cho Chi cục Thi hành án dân sự và cục Thi hành án dân sự;</t>
  </si>
  <si>
    <t xml:space="preserve">    - Số việc đình chỉ tại cột 7 không bao gồm số việc miễn tại cột 9;</t>
  </si>
  <si>
    <t xml:space="preserve">    - Cột 1= cột 2+ cột 3= cột 4 + cột 12; cột 16=cột 10+cột 11+cột 12.</t>
  </si>
  <si>
    <t xml:space="preserve"> - Biểu mẫu này dùng cho Cục Thi hành án dân sự và Chi cục Thi hành án dân sự;</t>
  </si>
  <si>
    <t xml:space="preserve">    - Đối với số việc ủy thác chỉ thống kê đối với việc đã ra quyết định ủy thác thi hành án;</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</si>
  <si>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</si>
  <si>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</si>
  <si>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</si>
  <si>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</si>
  <si>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</si>
  <si>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</si>
  <si>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</si>
  <si>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</si>
  <si>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</si>
  <si>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</si>
  <si>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</si>
  <si>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</si>
  <si>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</si>
  <si>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</si>
  <si>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</si>
  <si>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</si>
  <si>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</si>
  <si>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</si>
  <si>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</si>
  <si>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</si>
  <si>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</si>
  <si>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Ủy thác thi hành án</t>
  </si>
  <si>
    <t>Tổng số phải thi hành</t>
  </si>
  <si>
    <t>Có điều kiện thi hành</t>
  </si>
  <si>
    <t>Đang thi hành</t>
  </si>
  <si>
    <t>Tạm đình chỉ thi hành án</t>
  </si>
  <si>
    <t>Đơn vị tính: 1.000 VN đồng</t>
  </si>
  <si>
    <t>Giảm thi hành án</t>
  </si>
  <si>
    <t>Ngày nhận báo cáo:……/….…/……………</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</si>
  <si>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</si>
  <si>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</si>
  <si>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</si>
  <si>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</si>
  <si>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</si>
  <si>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</si>
  <si>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</si>
  <si>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</si>
  <si>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</si>
  <si>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</si>
  <si>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</si>
  <si>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</si>
  <si>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 xml:space="preserve">   KẾT QUẢ THI HÀNH ÁN DÂN SỰ TÍNH BẰNG TIỀN </t>
  </si>
  <si>
    <t>Tỷ lệ: 
( %) (xong  + đình chỉ+ giảm)/ Có điều kiện * 100%</t>
  </si>
  <si>
    <t xml:space="preserve">                                   Đơn vị tính: Việc</t>
  </si>
  <si>
    <t>Ban hành theo TT số: 08/2015/TT-BTP</t>
  </si>
  <si>
    <t>ngày 26 tháng 6 năm 2015</t>
  </si>
  <si>
    <t>Chi cục THADS huyện Cầu Kè</t>
  </si>
  <si>
    <t>Cục THADS tỉnh Trà Vinh</t>
  </si>
  <si>
    <t>PHÓ CHI CỤC TRƯỞNG</t>
  </si>
  <si>
    <t>Nguyễn Văn Liệt</t>
  </si>
  <si>
    <t>CHV Lê Văn Chào</t>
  </si>
  <si>
    <t>CHV Ng Khắc Thanh Dự</t>
  </si>
  <si>
    <t>CHV Huỳnh Thanh Hải</t>
  </si>
  <si>
    <t>CHV Nguyễn Văn Liệt</t>
  </si>
  <si>
    <t>CHV Hà T Thanh Loan</t>
  </si>
  <si>
    <t xml:space="preserve">  KT. CHI CỤC TRƯỞNG</t>
  </si>
  <si>
    <t>Huỳnh Thanh Hải</t>
  </si>
  <si>
    <t>Đơn vị  báo cáo</t>
  </si>
  <si>
    <t>Đơn vị nhận báo cáo</t>
  </si>
  <si>
    <t>CHV Chào</t>
  </si>
  <si>
    <t>CHV Dự</t>
  </si>
  <si>
    <t>CHV Hải</t>
  </si>
  <si>
    <t>CHV Liệt</t>
  </si>
  <si>
    <t>CHV  Loan</t>
  </si>
  <si>
    <t>Cầu Kè, ngày 27 tháng 11 năm 2015</t>
  </si>
  <si>
    <t>02 tháng /năm 2016</t>
  </si>
  <si>
    <t xml:space="preserve"> Cầu Kè, ngày 27 tháng 11 năm 2015</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</si>
</sst>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US$&quot;#,##0_);\(&quot;US$&quot;#,##0\)"/>
    <numFmt numFmtId="173" formatCode="&quot;US$&quot;#,##0_);[Red]\(&quot;US$&quot;#,##0\)"/>
    <numFmt numFmtId="174" formatCode="&quot;US$&quot;#,##0.00_);\(&quot;US$&quot;#,##0.00\)"/>
    <numFmt numFmtId="175" formatCode="&quot;US$&quot;#,##0.00_);[Red]\(&quot;US$&quot;#,##0.00\)"/>
    <numFmt numFmtId="176" formatCode="0.0000E+00;&quot;宐&quot;"/>
    <numFmt numFmtId="177" formatCode="0.0000E+00;&quot;羈&quot;"/>
    <numFmt numFmtId="178" formatCode="0.000E+00;&quot;羈&quot;"/>
    <numFmt numFmtId="179" formatCode="0.00E+00;&quot;羈&quot;"/>
    <numFmt numFmtId="180" formatCode="0.0E+00;&quot;羈&quot;"/>
    <numFmt numFmtId="181" formatCode="0.00000E+00;&quot;羈&quot;"/>
    <numFmt numFmtId="182" formatCode="0.000000E+00;&quot;羈&quot;"/>
    <numFmt numFmtId="183" formatCode="0.0000000E+00;&quot;羈&quot;"/>
    <numFmt numFmtId="184" formatCode="0.00000000E+00;&quot;羈&quot;"/>
    <numFmt numFmtId="185" formatCode="_(* #,##0.0_);_(* \(#,##0.0\);_(* &quot;-&quot;??_);_(@_)"/>
    <numFmt numFmtId="186" formatCode="_(* #,##0_);_(* \(#,##0\);_(* &quot;-&quot;??_);_(@_)"/>
    <numFmt numFmtId="187" formatCode="&quot;Yes&quot;;&quot;Yes&quot;;&quot;No&quot;"/>
    <numFmt numFmtId="188" formatCode="&quot;True&quot;;&quot;True&quot;;&quot;False&quot;"/>
    <numFmt numFmtId="189" formatCode="&quot;On&quot;;&quot;On&quot;;&quot;Off&quot;"/>
    <numFmt numFmtId="190" formatCode="[$€-2]\ #,##0.00_);[Red]\([$€-2]\ #,##0.00\)"/>
    <numFmt numFmtId="191" formatCode="[$-409]h:mm:ss\ AM/PM"/>
    <numFmt numFmtId="192" formatCode="[$-409]dddd\,\ mmmm\ dd\,\ yyyy"/>
    <numFmt numFmtId="193" formatCode="0.00&quot;%&quot;"/>
  </numFmts>
  <fonts count="56">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i/>
      <sz val="13"/>
      <name val="Times New Roman"/>
      <family val="1"/>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0" fillId="0" borderId="0" applyNumberFormat="0" applyFill="0" applyBorder="0" applyAlignment="0" applyProtection="0"/>
    <xf numFmtId="0" fontId="45" fillId="28"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9" fillId="0" borderId="0" applyNumberFormat="0" applyFill="0" applyBorder="0" applyAlignment="0" applyProtection="0"/>
    <xf numFmtId="0" fontId="49" fillId="29" borderId="1" applyNumberFormat="0" applyAlignment="0" applyProtection="0"/>
    <xf numFmtId="0" fontId="50" fillId="0" borderId="6" applyNumberFormat="0" applyFill="0" applyAlignment="0" applyProtection="0"/>
    <xf numFmtId="0" fontId="51" fillId="30" borderId="0" applyNumberFormat="0" applyBorder="0" applyAlignment="0" applyProtection="0"/>
    <xf numFmtId="0" fontId="0" fillId="31" borderId="7" applyNumberFormat="0" applyFont="0" applyAlignment="0" applyProtection="0"/>
    <xf numFmtId="0" fontId="52" fillId="26"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54">
    <xf numFmtId="0" fontId="0" fillId="0" borderId="0" xfId="0" applyAlignment="1">
      <alignment/>
    </xf>
    <xf numFmtId="49" fontId="0" fillId="0" borderId="0" xfId="0" applyNumberFormat="1" applyFill="1" applyAlignment="1">
      <alignment/>
    </xf>
    <xf numFmtId="49" fontId="5" fillId="0" borderId="10" xfId="0" applyNumberFormat="1" applyFont="1" applyFill="1" applyBorder="1" applyAlignment="1">
      <alignment horizontal="left"/>
    </xf>
    <xf numFmtId="49" fontId="7"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5" fillId="0" borderId="12" xfId="0" applyNumberFormat="1" applyFont="1" applyFill="1" applyBorder="1" applyAlignment="1">
      <alignment/>
    </xf>
    <xf numFmtId="49" fontId="5"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xf>
    <xf numFmtId="49" fontId="6" fillId="0" borderId="10" xfId="0" applyNumberFormat="1" applyFont="1" applyFill="1" applyBorder="1" applyAlignment="1">
      <alignment horizontal="left"/>
    </xf>
    <xf numFmtId="49" fontId="15" fillId="0" borderId="10" xfId="0" applyNumberFormat="1" applyFont="1" applyFill="1" applyBorder="1" applyAlignment="1">
      <alignment horizontal="center" vertical="center" wrapText="1"/>
    </xf>
    <xf numFmtId="49" fontId="6" fillId="0" borderId="13" xfId="0" applyNumberFormat="1" applyFont="1" applyFill="1" applyBorder="1" applyAlignment="1">
      <alignment horizontal="center"/>
    </xf>
    <xf numFmtId="49" fontId="11" fillId="0" borderId="10" xfId="0" applyNumberFormat="1" applyFont="1" applyFill="1" applyBorder="1" applyAlignment="1">
      <alignment horizontal="left"/>
    </xf>
    <xf numFmtId="49" fontId="5" fillId="0" borderId="10" xfId="0" applyNumberFormat="1" applyFont="1" applyFill="1" applyBorder="1" applyAlignment="1">
      <alignment horizontal="center"/>
    </xf>
    <xf numFmtId="49" fontId="7" fillId="0" borderId="10" xfId="0" applyNumberFormat="1" applyFont="1" applyFill="1" applyBorder="1" applyAlignment="1">
      <alignment horizontal="center"/>
    </xf>
    <xf numFmtId="49" fontId="16" fillId="0" borderId="10" xfId="0" applyNumberFormat="1" applyFont="1" applyFill="1" applyBorder="1" applyAlignment="1">
      <alignment horizontal="center"/>
    </xf>
    <xf numFmtId="49" fontId="18" fillId="0" borderId="0" xfId="0" applyNumberFormat="1" applyFont="1" applyFill="1" applyAlignment="1">
      <alignment/>
    </xf>
    <xf numFmtId="49" fontId="19" fillId="0" borderId="0" xfId="0" applyNumberFormat="1" applyFont="1" applyFill="1" applyAlignment="1">
      <alignment/>
    </xf>
    <xf numFmtId="49" fontId="3" fillId="0" borderId="0" xfId="0" applyNumberFormat="1" applyFont="1" applyFill="1" applyAlignment="1">
      <alignment/>
    </xf>
    <xf numFmtId="49" fontId="12"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10" xfId="0" applyNumberFormat="1" applyFont="1" applyFill="1" applyBorder="1" applyAlignment="1">
      <alignment/>
    </xf>
    <xf numFmtId="49" fontId="14" fillId="0" borderId="0" xfId="0" applyNumberFormat="1" applyFont="1" applyFill="1" applyBorder="1" applyAlignment="1">
      <alignment vertical="center" wrapText="1"/>
    </xf>
    <xf numFmtId="49" fontId="17" fillId="0" borderId="0" xfId="0" applyNumberFormat="1" applyFont="1" applyFill="1" applyAlignment="1">
      <alignment/>
    </xf>
    <xf numFmtId="49" fontId="20" fillId="0" borderId="0" xfId="0" applyNumberFormat="1" applyFont="1" applyFill="1" applyBorder="1" applyAlignment="1">
      <alignment vertical="center" wrapText="1"/>
    </xf>
    <xf numFmtId="0" fontId="0" fillId="32" borderId="0" xfId="0" applyNumberFormat="1" applyFont="1" applyFill="1" applyAlignment="1">
      <alignment/>
    </xf>
    <xf numFmtId="0" fontId="0" fillId="32" borderId="0" xfId="0" applyNumberFormat="1" applyFont="1" applyFill="1" applyAlignment="1">
      <alignment/>
    </xf>
    <xf numFmtId="0" fontId="0" fillId="32" borderId="0" xfId="0" applyNumberFormat="1" applyFont="1" applyFill="1" applyBorder="1" applyAlignment="1">
      <alignment/>
    </xf>
    <xf numFmtId="0" fontId="0" fillId="32" borderId="0" xfId="0" applyNumberFormat="1" applyFont="1" applyFill="1" applyBorder="1" applyAlignment="1">
      <alignment wrapText="1"/>
    </xf>
    <xf numFmtId="0" fontId="14" fillId="32" borderId="0" xfId="0" applyNumberFormat="1" applyFont="1" applyFill="1" applyAlignment="1">
      <alignment/>
    </xf>
    <xf numFmtId="0" fontId="0" fillId="32" borderId="0" xfId="0" applyNumberFormat="1" applyFont="1" applyFill="1" applyAlignment="1">
      <alignment horizontal="center"/>
    </xf>
    <xf numFmtId="0" fontId="3" fillId="32" borderId="0" xfId="0" applyNumberFormat="1" applyFont="1" applyFill="1" applyAlignment="1">
      <alignment/>
    </xf>
    <xf numFmtId="0" fontId="0" fillId="32" borderId="12" xfId="0" applyNumberFormat="1" applyFont="1" applyFill="1" applyBorder="1" applyAlignment="1">
      <alignment horizontal="center"/>
    </xf>
    <xf numFmtId="0" fontId="0" fillId="32" borderId="12" xfId="0" applyNumberFormat="1" applyFont="1" applyFill="1" applyBorder="1" applyAlignment="1">
      <alignment/>
    </xf>
    <xf numFmtId="0" fontId="0" fillId="32" borderId="10" xfId="0" applyNumberFormat="1" applyFont="1" applyFill="1" applyBorder="1" applyAlignment="1">
      <alignment/>
    </xf>
    <xf numFmtId="0" fontId="8" fillId="32" borderId="10" xfId="0" applyNumberFormat="1" applyFont="1" applyFill="1" applyBorder="1" applyAlignment="1" applyProtection="1">
      <alignment horizontal="center" vertical="center"/>
      <protection/>
    </xf>
    <xf numFmtId="0" fontId="5" fillId="32" borderId="10" xfId="0" applyNumberFormat="1" applyFont="1" applyFill="1" applyBorder="1" applyAlignment="1" applyProtection="1">
      <alignment horizontal="center" vertical="center"/>
      <protection/>
    </xf>
    <xf numFmtId="0" fontId="0" fillId="32" borderId="0" xfId="0" applyNumberFormat="1" applyFont="1" applyFill="1" applyBorder="1" applyAlignment="1">
      <alignment/>
    </xf>
    <xf numFmtId="0" fontId="14" fillId="32" borderId="0" xfId="0" applyNumberFormat="1" applyFont="1" applyFill="1" applyBorder="1" applyAlignment="1">
      <alignment horizontal="center" wrapText="1"/>
    </xf>
    <xf numFmtId="0" fontId="1" fillId="32" borderId="0" xfId="0" applyNumberFormat="1" applyFont="1" applyFill="1" applyBorder="1" applyAlignment="1">
      <alignment/>
    </xf>
    <xf numFmtId="0" fontId="3" fillId="32" borderId="0" xfId="0" applyNumberFormat="1" applyFont="1" applyFill="1" applyBorder="1" applyAlignment="1">
      <alignment/>
    </xf>
    <xf numFmtId="0" fontId="13" fillId="32" borderId="0" xfId="0" applyNumberFormat="1" applyFont="1" applyFill="1" applyBorder="1" applyAlignment="1">
      <alignment horizontal="center" wrapText="1"/>
    </xf>
    <xf numFmtId="0" fontId="2" fillId="32" borderId="0" xfId="0" applyNumberFormat="1" applyFont="1" applyFill="1" applyBorder="1" applyAlignment="1">
      <alignment/>
    </xf>
    <xf numFmtId="0" fontId="7" fillId="32" borderId="0" xfId="0" applyNumberFormat="1" applyFont="1" applyFill="1" applyAlignment="1">
      <alignment/>
    </xf>
    <xf numFmtId="0" fontId="4" fillId="32" borderId="0" xfId="0" applyNumberFormat="1" applyFont="1" applyFill="1" applyAlignment="1">
      <alignment wrapText="1"/>
    </xf>
    <xf numFmtId="0" fontId="0" fillId="32" borderId="0" xfId="0" applyNumberFormat="1" applyFont="1" applyFill="1" applyBorder="1" applyAlignment="1">
      <alignment horizontal="center"/>
    </xf>
    <xf numFmtId="0" fontId="14" fillId="32" borderId="0" xfId="0" applyNumberFormat="1" applyFont="1" applyFill="1" applyBorder="1" applyAlignment="1">
      <alignment horizontal="center" vertical="center"/>
    </xf>
    <xf numFmtId="0" fontId="14" fillId="32" borderId="0" xfId="0" applyNumberFormat="1" applyFont="1" applyFill="1" applyBorder="1" applyAlignment="1">
      <alignment wrapText="1"/>
    </xf>
    <xf numFmtId="0" fontId="4" fillId="32" borderId="0" xfId="0" applyNumberFormat="1" applyFont="1" applyFill="1" applyBorder="1" applyAlignment="1">
      <alignment/>
    </xf>
    <xf numFmtId="0" fontId="6" fillId="32" borderId="0" xfId="0" applyNumberFormat="1" applyFont="1" applyFill="1" applyBorder="1" applyAlignment="1" applyProtection="1">
      <alignment horizontal="center" vertical="center"/>
      <protection/>
    </xf>
    <xf numFmtId="0" fontId="4" fillId="32" borderId="0" xfId="0" applyNumberFormat="1" applyFont="1" applyFill="1" applyBorder="1" applyAlignment="1" applyProtection="1">
      <alignment vertical="center"/>
      <protection/>
    </xf>
    <xf numFmtId="0" fontId="0" fillId="32" borderId="0" xfId="0" applyNumberFormat="1" applyFont="1" applyFill="1" applyBorder="1" applyAlignment="1" applyProtection="1">
      <alignment horizontal="center" vertical="center"/>
      <protection/>
    </xf>
    <xf numFmtId="0" fontId="0" fillId="32" borderId="14" xfId="0" applyNumberFormat="1" applyFont="1" applyFill="1" applyBorder="1" applyAlignment="1" applyProtection="1">
      <alignment horizontal="center" vertical="center"/>
      <protection/>
    </xf>
    <xf numFmtId="0" fontId="0" fillId="32" borderId="14" xfId="59" applyNumberFormat="1" applyFont="1" applyFill="1" applyBorder="1" applyAlignment="1" applyProtection="1">
      <alignment horizontal="center" vertical="center"/>
      <protection/>
    </xf>
    <xf numFmtId="0" fontId="0" fillId="32" borderId="14" xfId="0" applyNumberFormat="1" applyFont="1" applyFill="1" applyBorder="1" applyAlignment="1">
      <alignment horizontal="center"/>
    </xf>
    <xf numFmtId="0" fontId="0" fillId="32" borderId="14" xfId="0" applyNumberFormat="1" applyFont="1" applyFill="1" applyBorder="1" applyAlignment="1">
      <alignment/>
    </xf>
    <xf numFmtId="0" fontId="5" fillId="32" borderId="10" xfId="0" applyNumberFormat="1" applyFont="1" applyFill="1" applyBorder="1" applyAlignment="1" applyProtection="1">
      <alignment vertical="center"/>
      <protection/>
    </xf>
    <xf numFmtId="41" fontId="4" fillId="32" borderId="10" xfId="0" applyNumberFormat="1" applyFont="1" applyFill="1" applyBorder="1" applyAlignment="1" applyProtection="1">
      <alignment horizontal="center" vertical="center"/>
      <protection/>
    </xf>
    <xf numFmtId="41" fontId="8" fillId="32" borderId="10" xfId="0" applyNumberFormat="1" applyFont="1" applyFill="1" applyBorder="1" applyAlignment="1" applyProtection="1">
      <alignment horizontal="center" vertical="center"/>
      <protection/>
    </xf>
    <xf numFmtId="193" fontId="8" fillId="32" borderId="10" xfId="0" applyNumberFormat="1" applyFont="1" applyFill="1" applyBorder="1" applyAlignment="1" applyProtection="1">
      <alignment horizontal="center" vertical="center"/>
      <protection/>
    </xf>
    <xf numFmtId="41" fontId="4" fillId="32" borderId="10" xfId="0" applyNumberFormat="1" applyFont="1" applyFill="1" applyBorder="1" applyAlignment="1">
      <alignment horizontal="center" vertical="center"/>
    </xf>
    <xf numFmtId="41" fontId="6" fillId="32" borderId="10" xfId="0" applyNumberFormat="1" applyFont="1" applyFill="1" applyBorder="1" applyAlignment="1" applyProtection="1">
      <alignment horizontal="center" vertical="center"/>
      <protection/>
    </xf>
    <xf numFmtId="193" fontId="6" fillId="32" borderId="10" xfId="0" applyNumberFormat="1" applyFont="1" applyFill="1" applyBorder="1" applyAlignment="1" applyProtection="1">
      <alignment horizontal="center" vertical="center"/>
      <protection/>
    </xf>
    <xf numFmtId="0" fontId="0" fillId="32" borderId="0" xfId="0" applyNumberFormat="1" applyFill="1" applyBorder="1" applyAlignment="1">
      <alignment/>
    </xf>
    <xf numFmtId="0" fontId="5" fillId="32" borderId="0" xfId="0" applyNumberFormat="1" applyFont="1" applyFill="1" applyBorder="1" applyAlignment="1" applyProtection="1">
      <alignment horizontal="center" vertical="center"/>
      <protection/>
    </xf>
    <xf numFmtId="0" fontId="5" fillId="32" borderId="0" xfId="0" applyNumberFormat="1" applyFont="1" applyFill="1" applyBorder="1" applyAlignment="1" applyProtection="1">
      <alignment vertical="center"/>
      <protection/>
    </xf>
    <xf numFmtId="0" fontId="0" fillId="32" borderId="0" xfId="59" applyNumberFormat="1" applyFont="1" applyFill="1" applyBorder="1" applyAlignment="1" applyProtection="1">
      <alignment horizontal="center" vertical="center"/>
      <protection/>
    </xf>
    <xf numFmtId="49" fontId="14" fillId="0" borderId="14" xfId="0" applyNumberFormat="1" applyFont="1" applyFill="1" applyBorder="1" applyAlignment="1">
      <alignment horizontal="center"/>
    </xf>
    <xf numFmtId="49" fontId="13" fillId="0" borderId="0" xfId="0" applyNumberFormat="1" applyFont="1" applyFill="1" applyBorder="1" applyAlignment="1">
      <alignment horizontal="center"/>
    </xf>
    <xf numFmtId="49" fontId="17" fillId="0" borderId="0" xfId="0" applyNumberFormat="1" applyFont="1" applyFill="1" applyAlignment="1">
      <alignment horizontal="center"/>
    </xf>
    <xf numFmtId="0" fontId="7" fillId="0" borderId="15"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0" fontId="7" fillId="0" borderId="17"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49" fontId="7" fillId="0" borderId="19" xfId="0" applyNumberFormat="1" applyFont="1" applyFill="1" applyBorder="1" applyAlignment="1">
      <alignment horizontal="center" vertical="distributed" wrapText="1"/>
    </xf>
    <xf numFmtId="0" fontId="4" fillId="0" borderId="20" xfId="0" applyFont="1" applyFill="1" applyBorder="1" applyAlignment="1">
      <alignment horizontal="center" vertical="distributed"/>
    </xf>
    <xf numFmtId="49" fontId="7" fillId="0" borderId="21"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4" fillId="0" borderId="22" xfId="0" applyFont="1" applyFill="1" applyBorder="1" applyAlignment="1">
      <alignment/>
    </xf>
    <xf numFmtId="49" fontId="7" fillId="0" borderId="19" xfId="0" applyNumberFormat="1" applyFont="1" applyFill="1" applyBorder="1" applyAlignment="1">
      <alignment horizontal="center" vertical="center" wrapText="1"/>
    </xf>
    <xf numFmtId="49" fontId="12" fillId="0" borderId="0" xfId="0" applyNumberFormat="1" applyFont="1" applyFill="1" applyAlignment="1">
      <alignment horizontal="left" wrapText="1"/>
    </xf>
    <xf numFmtId="49" fontId="6" fillId="0" borderId="19"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49" fontId="7" fillId="0" borderId="19" xfId="0" applyNumberFormat="1" applyFont="1" applyFill="1" applyBorder="1" applyAlignment="1">
      <alignment horizontal="center"/>
    </xf>
    <xf numFmtId="49" fontId="7" fillId="0" borderId="20" xfId="0" applyNumberFormat="1" applyFont="1" applyFill="1" applyBorder="1" applyAlignment="1">
      <alignment horizontal="center"/>
    </xf>
    <xf numFmtId="49" fontId="14" fillId="0" borderId="0" xfId="0" applyNumberFormat="1" applyFont="1" applyFill="1" applyBorder="1" applyAlignment="1">
      <alignment horizontal="center" wrapText="1"/>
    </xf>
    <xf numFmtId="49" fontId="12" fillId="0" borderId="0" xfId="0" applyNumberFormat="1" applyFont="1" applyFill="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0" fillId="0" borderId="0" xfId="0" applyNumberFormat="1" applyFont="1" applyFill="1" applyBorder="1" applyAlignment="1">
      <alignment horizontal="center" wrapText="1"/>
    </xf>
    <xf numFmtId="49" fontId="3" fillId="0" borderId="0" xfId="0" applyNumberFormat="1" applyFont="1" applyFill="1" applyAlignment="1">
      <alignment horizontal="center" wrapText="1"/>
    </xf>
    <xf numFmtId="0" fontId="0" fillId="32" borderId="0" xfId="0" applyNumberFormat="1" applyFont="1" applyFill="1" applyAlignment="1">
      <alignment horizontal="left"/>
    </xf>
    <xf numFmtId="0" fontId="7" fillId="32" borderId="15" xfId="0" applyNumberFormat="1" applyFont="1" applyFill="1" applyBorder="1" applyAlignment="1">
      <alignment horizontal="center" vertical="center" wrapText="1"/>
    </xf>
    <xf numFmtId="0" fontId="7" fillId="32" borderId="16" xfId="0" applyNumberFormat="1" applyFont="1" applyFill="1" applyBorder="1" applyAlignment="1">
      <alignment horizontal="center" vertical="center" wrapText="1"/>
    </xf>
    <xf numFmtId="0" fontId="7" fillId="32" borderId="17" xfId="0" applyNumberFormat="1" applyFont="1" applyFill="1" applyBorder="1" applyAlignment="1">
      <alignment horizontal="center" vertical="center" wrapText="1"/>
    </xf>
    <xf numFmtId="0" fontId="7" fillId="32" borderId="18" xfId="0" applyNumberFormat="1" applyFont="1" applyFill="1" applyBorder="1" applyAlignment="1">
      <alignment horizontal="center" vertical="center" wrapText="1"/>
    </xf>
    <xf numFmtId="0" fontId="7" fillId="32" borderId="23" xfId="0" applyNumberFormat="1" applyFont="1" applyFill="1" applyBorder="1" applyAlignment="1">
      <alignment horizontal="center" vertical="center" wrapText="1"/>
    </xf>
    <xf numFmtId="0" fontId="7" fillId="32" borderId="24" xfId="0" applyNumberFormat="1" applyFont="1" applyFill="1" applyBorder="1" applyAlignment="1">
      <alignment horizontal="center" vertical="center" wrapText="1"/>
    </xf>
    <xf numFmtId="0" fontId="21" fillId="32" borderId="11" xfId="0" applyNumberFormat="1" applyFont="1" applyFill="1" applyBorder="1" applyAlignment="1" applyProtection="1">
      <alignment horizontal="center" vertical="center" wrapText="1"/>
      <protection/>
    </xf>
    <xf numFmtId="0" fontId="21" fillId="32" borderId="13" xfId="0" applyNumberFormat="1" applyFont="1" applyFill="1" applyBorder="1" applyAlignment="1">
      <alignment horizontal="center" vertical="center" wrapText="1"/>
    </xf>
    <xf numFmtId="0" fontId="13" fillId="32" borderId="0" xfId="0" applyNumberFormat="1" applyFont="1" applyFill="1" applyBorder="1" applyAlignment="1">
      <alignment horizontal="center" vertical="center"/>
    </xf>
    <xf numFmtId="0" fontId="21" fillId="32" borderId="22" xfId="0" applyNumberFormat="1" applyFont="1" applyFill="1" applyBorder="1" applyAlignment="1">
      <alignment horizontal="center" vertical="center" wrapText="1"/>
    </xf>
    <xf numFmtId="0" fontId="21" fillId="32" borderId="11" xfId="0" applyNumberFormat="1" applyFont="1" applyFill="1" applyBorder="1" applyAlignment="1">
      <alignment horizontal="center" vertical="center" wrapText="1"/>
    </xf>
    <xf numFmtId="0" fontId="21" fillId="32" borderId="15" xfId="0" applyNumberFormat="1" applyFont="1" applyFill="1" applyBorder="1" applyAlignment="1">
      <alignment horizontal="center" vertical="center" wrapText="1"/>
    </xf>
    <xf numFmtId="0" fontId="21" fillId="32" borderId="17" xfId="0" applyNumberFormat="1" applyFont="1" applyFill="1" applyBorder="1" applyAlignment="1">
      <alignment horizontal="center" vertical="center" wrapText="1"/>
    </xf>
    <xf numFmtId="0" fontId="21" fillId="32" borderId="23" xfId="0" applyNumberFormat="1" applyFont="1" applyFill="1" applyBorder="1" applyAlignment="1">
      <alignment horizontal="center" vertical="center" wrapText="1"/>
    </xf>
    <xf numFmtId="0" fontId="8" fillId="32" borderId="11" xfId="0" applyNumberFormat="1" applyFont="1" applyFill="1" applyBorder="1" applyAlignment="1">
      <alignment horizontal="center" vertical="center" wrapText="1"/>
    </xf>
    <xf numFmtId="0" fontId="8" fillId="32" borderId="22" xfId="0" applyNumberFormat="1" applyFont="1" applyFill="1" applyBorder="1" applyAlignment="1">
      <alignment horizontal="center" vertical="center" wrapText="1"/>
    </xf>
    <xf numFmtId="0" fontId="8" fillId="32" borderId="13" xfId="0" applyNumberFormat="1" applyFont="1" applyFill="1" applyBorder="1" applyAlignment="1">
      <alignment horizontal="center" vertical="center" wrapText="1"/>
    </xf>
    <xf numFmtId="0" fontId="5" fillId="32" borderId="0" xfId="0" applyNumberFormat="1" applyFont="1" applyFill="1" applyBorder="1" applyAlignment="1">
      <alignment horizontal="center" wrapText="1"/>
    </xf>
    <xf numFmtId="0" fontId="14" fillId="32" borderId="0" xfId="0" applyNumberFormat="1" applyFont="1" applyFill="1" applyAlignment="1">
      <alignment horizontal="center"/>
    </xf>
    <xf numFmtId="0" fontId="13" fillId="32" borderId="0" xfId="0" applyNumberFormat="1" applyFont="1" applyFill="1" applyAlignment="1">
      <alignment horizontal="center"/>
    </xf>
    <xf numFmtId="0" fontId="13" fillId="32" borderId="0" xfId="0" applyNumberFormat="1" applyFont="1" applyFill="1" applyAlignment="1">
      <alignment horizontal="center" wrapText="1"/>
    </xf>
    <xf numFmtId="0" fontId="6" fillId="32" borderId="19" xfId="0" applyNumberFormat="1" applyFont="1" applyFill="1" applyBorder="1" applyAlignment="1">
      <alignment horizontal="center" vertical="center"/>
    </xf>
    <xf numFmtId="0" fontId="6" fillId="32" borderId="21" xfId="0" applyNumberFormat="1" applyFont="1" applyFill="1" applyBorder="1" applyAlignment="1">
      <alignment horizontal="center" vertical="center"/>
    </xf>
    <xf numFmtId="0" fontId="6" fillId="32" borderId="20" xfId="0" applyNumberFormat="1" applyFont="1" applyFill="1" applyBorder="1" applyAlignment="1">
      <alignment horizontal="center" vertical="center"/>
    </xf>
    <xf numFmtId="0" fontId="21" fillId="32" borderId="20" xfId="0" applyNumberFormat="1" applyFont="1" applyFill="1" applyBorder="1" applyAlignment="1" applyProtection="1">
      <alignment horizontal="center" vertical="center" wrapText="1"/>
      <protection/>
    </xf>
    <xf numFmtId="0" fontId="21" fillId="32" borderId="10" xfId="0" applyNumberFormat="1" applyFont="1" applyFill="1" applyBorder="1" applyAlignment="1" applyProtection="1">
      <alignment horizontal="center" vertical="center" wrapText="1"/>
      <protection/>
    </xf>
    <xf numFmtId="0" fontId="21" fillId="32" borderId="13" xfId="0" applyNumberFormat="1" applyFont="1" applyFill="1" applyBorder="1" applyAlignment="1" applyProtection="1">
      <alignment horizontal="center" vertical="center" wrapText="1"/>
      <protection/>
    </xf>
    <xf numFmtId="0" fontId="21" fillId="32" borderId="10" xfId="0" applyNumberFormat="1" applyFont="1" applyFill="1" applyBorder="1" applyAlignment="1">
      <alignment horizontal="center" vertical="center" wrapText="1"/>
    </xf>
    <xf numFmtId="0" fontId="4" fillId="32" borderId="0" xfId="0" applyNumberFormat="1" applyFont="1" applyFill="1" applyBorder="1" applyAlignment="1">
      <alignment horizontal="center" wrapText="1"/>
    </xf>
    <xf numFmtId="0" fontId="14" fillId="32" borderId="0" xfId="0" applyNumberFormat="1" applyFont="1" applyFill="1" applyBorder="1" applyAlignment="1">
      <alignment horizontal="center" wrapText="1"/>
    </xf>
    <xf numFmtId="0" fontId="3" fillId="32" borderId="19" xfId="0" applyNumberFormat="1" applyFont="1" applyFill="1" applyBorder="1" applyAlignment="1" applyProtection="1">
      <alignment horizontal="center" vertical="center" wrapText="1"/>
      <protection/>
    </xf>
    <xf numFmtId="0" fontId="3" fillId="32" borderId="20" xfId="0" applyNumberFormat="1" applyFont="1" applyFill="1" applyBorder="1" applyAlignment="1" applyProtection="1">
      <alignment horizontal="center" vertical="center" wrapText="1"/>
      <protection/>
    </xf>
    <xf numFmtId="0" fontId="11" fillId="32" borderId="19" xfId="0" applyNumberFormat="1" applyFont="1" applyFill="1" applyBorder="1" applyAlignment="1" applyProtection="1">
      <alignment horizontal="center" vertical="center" wrapText="1"/>
      <protection/>
    </xf>
    <xf numFmtId="0" fontId="11" fillId="32" borderId="21" xfId="0" applyNumberFormat="1" applyFont="1" applyFill="1" applyBorder="1" applyAlignment="1">
      <alignment horizontal="center" vertical="center" wrapText="1"/>
    </xf>
    <xf numFmtId="0" fontId="11" fillId="32" borderId="20" xfId="0" applyNumberFormat="1" applyFont="1" applyFill="1" applyBorder="1" applyAlignment="1">
      <alignment horizontal="center" vertical="center" wrapText="1"/>
    </xf>
    <xf numFmtId="0" fontId="21" fillId="32" borderId="15" xfId="0" applyNumberFormat="1" applyFont="1" applyFill="1" applyBorder="1" applyAlignment="1" applyProtection="1">
      <alignment horizontal="center" vertical="center" wrapText="1"/>
      <protection/>
    </xf>
    <xf numFmtId="0" fontId="21" fillId="32" borderId="16" xfId="0" applyNumberFormat="1" applyFont="1" applyFill="1" applyBorder="1" applyAlignment="1">
      <alignment horizontal="center" vertical="center" wrapText="1"/>
    </xf>
    <xf numFmtId="0" fontId="21" fillId="32" borderId="24" xfId="0" applyNumberFormat="1" applyFont="1" applyFill="1" applyBorder="1" applyAlignment="1">
      <alignment horizontal="center" vertical="center" wrapText="1"/>
    </xf>
    <xf numFmtId="0" fontId="6" fillId="32" borderId="19" xfId="0" applyNumberFormat="1" applyFont="1" applyFill="1" applyBorder="1" applyAlignment="1" applyProtection="1">
      <alignment horizontal="center" vertical="center" wrapText="1"/>
      <protection/>
    </xf>
    <xf numFmtId="0" fontId="6" fillId="32" borderId="20" xfId="0" applyNumberFormat="1" applyFont="1" applyFill="1" applyBorder="1" applyAlignment="1" applyProtection="1">
      <alignment horizontal="center" vertical="center" wrapText="1"/>
      <protection/>
    </xf>
    <xf numFmtId="0" fontId="21" fillId="32" borderId="18" xfId="0" applyNumberFormat="1" applyFont="1" applyFill="1" applyBorder="1" applyAlignment="1">
      <alignment horizontal="center" vertical="center" wrapText="1"/>
    </xf>
    <xf numFmtId="0" fontId="0" fillId="32" borderId="12" xfId="0" applyNumberFormat="1" applyFont="1" applyFill="1" applyBorder="1" applyAlignment="1">
      <alignment horizontal="center"/>
    </xf>
    <xf numFmtId="0" fontId="8" fillId="32" borderId="11" xfId="0" applyNumberFormat="1" applyFont="1" applyFill="1" applyBorder="1" applyAlignment="1" applyProtection="1">
      <alignment horizontal="center" vertical="center" wrapText="1"/>
      <protection/>
    </xf>
    <xf numFmtId="0" fontId="21" fillId="32" borderId="14" xfId="0" applyNumberFormat="1" applyFont="1" applyFill="1" applyBorder="1" applyAlignment="1" applyProtection="1">
      <alignment horizontal="center" vertical="center" wrapText="1"/>
      <protection/>
    </xf>
    <xf numFmtId="0" fontId="21" fillId="32" borderId="16" xfId="0" applyNumberFormat="1" applyFont="1" applyFill="1" applyBorder="1" applyAlignment="1" applyProtection="1">
      <alignment horizontal="center" vertical="center" wrapText="1"/>
      <protection/>
    </xf>
    <xf numFmtId="0" fontId="21" fillId="32" borderId="19" xfId="0" applyNumberFormat="1" applyFont="1" applyFill="1" applyBorder="1" applyAlignment="1" applyProtection="1">
      <alignment horizontal="center" vertical="center" wrapText="1"/>
      <protection/>
    </xf>
    <xf numFmtId="0" fontId="21" fillId="32" borderId="21" xfId="0" applyNumberFormat="1" applyFont="1" applyFill="1" applyBorder="1" applyAlignment="1" applyProtection="1">
      <alignment horizontal="center" vertical="center" wrapText="1"/>
      <protection/>
    </xf>
    <xf numFmtId="0" fontId="3" fillId="32" borderId="0" xfId="0" applyNumberFormat="1" applyFont="1" applyFill="1" applyAlignment="1">
      <alignment horizontal="center"/>
    </xf>
    <xf numFmtId="0" fontId="13" fillId="32" borderId="0" xfId="0" applyNumberFormat="1" applyFont="1" applyFill="1" applyBorder="1" applyAlignment="1">
      <alignment horizontal="center" wrapText="1"/>
    </xf>
    <xf numFmtId="0" fontId="0" fillId="32" borderId="0" xfId="0" applyNumberFormat="1" applyFont="1" applyFill="1" applyAlignment="1">
      <alignment horizontal="center" wrapText="1"/>
    </xf>
    <xf numFmtId="0" fontId="0" fillId="32" borderId="0" xfId="0" applyNumberFormat="1" applyFill="1" applyAlignment="1">
      <alignment horizontal="center"/>
    </xf>
    <xf numFmtId="0" fontId="0" fillId="32" borderId="0" xfId="0" applyNumberFormat="1" applyFont="1" applyFill="1" applyAlignment="1">
      <alignment horizontal="center"/>
    </xf>
    <xf numFmtId="0" fontId="0" fillId="32" borderId="0" xfId="0" applyNumberFormat="1" applyFill="1" applyBorder="1" applyAlignment="1">
      <alignment horizontal="center" wrapText="1"/>
    </xf>
    <xf numFmtId="0" fontId="0" fillId="32" borderId="0" xfId="0" applyNumberFormat="1" applyFont="1" applyFill="1" applyBorder="1" applyAlignment="1">
      <alignment horizontal="center" wrapText="1"/>
    </xf>
    <xf numFmtId="0" fontId="4" fillId="32" borderId="0" xfId="0" applyNumberFormat="1" applyFont="1" applyFill="1" applyAlignment="1">
      <alignment horizontal="left"/>
    </xf>
    <xf numFmtId="2" fontId="14" fillId="32" borderId="0" xfId="0" applyNumberFormat="1" applyFont="1" applyFill="1" applyAlignment="1">
      <alignment horizontal="center"/>
    </xf>
    <xf numFmtId="0" fontId="4" fillId="32" borderId="0" xfId="0" applyNumberFormat="1" applyFont="1" applyFill="1" applyAlignment="1">
      <alignment horizontal="left" wrapText="1"/>
    </xf>
    <xf numFmtId="0" fontId="14" fillId="32" borderId="0" xfId="0"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9048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9048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3" name="Text Box 1"/>
        <xdr:cNvSpPr txBox="1">
          <a:spLocks noChangeArrowheads="1"/>
        </xdr:cNvSpPr>
      </xdr:nvSpPr>
      <xdr:spPr>
        <a:xfrm>
          <a:off x="9048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5811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5811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dmin\My%20Documents\Downloads\BAO%20CAO%20THONG%20KE%20CHV%20LO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Admin\My%20Documents\Downloads\BAO%20CAO%20THONG%20KE%20CHV%20CHA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Admin\My%20Documents\Downloads\BAO%20CAO%20THONG%20KE%20CHV%20DU.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dmin\My%20Documents\Downloads\BAO%20CAO%20THONG%20KE%20CHV%20HAI.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Admin\My%20Documents\Downloads\BAO%20CAO%20THONG%20KE%20CHV%20LI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a  mau an tuyen khong ro 9"/>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7">
        <row r="14">
          <cell r="C14">
            <v>0</v>
          </cell>
        </row>
        <row r="15">
          <cell r="C15">
            <v>0</v>
          </cell>
        </row>
      </sheetData>
      <sheetData sheetId="9">
        <row r="14">
          <cell r="C14">
            <v>0</v>
          </cell>
        </row>
        <row r="15">
          <cell r="C15">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a  mau an tuyen khong ro 9"/>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7">
        <row r="14">
          <cell r="C14">
            <v>0</v>
          </cell>
        </row>
        <row r="15">
          <cell r="C15">
            <v>0</v>
          </cell>
        </row>
      </sheetData>
      <sheetData sheetId="9">
        <row r="14">
          <cell r="C14">
            <v>0</v>
          </cell>
        </row>
        <row r="15">
          <cell r="C15">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a  mau an tuyen khong ro 9"/>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7">
        <row r="14">
          <cell r="C14">
            <v>0</v>
          </cell>
        </row>
        <row r="15">
          <cell r="C15">
            <v>0</v>
          </cell>
        </row>
      </sheetData>
      <sheetData sheetId="9">
        <row r="14">
          <cell r="C14">
            <v>0</v>
          </cell>
        </row>
        <row r="15">
          <cell r="C15">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a  mau an tuyen khong ro 9"/>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7">
        <row r="14">
          <cell r="C14">
            <v>0</v>
          </cell>
        </row>
        <row r="15">
          <cell r="C15">
            <v>0</v>
          </cell>
        </row>
      </sheetData>
      <sheetData sheetId="9">
        <row r="14">
          <cell r="C14">
            <v>0</v>
          </cell>
        </row>
        <row r="15">
          <cell r="C1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a  mau an tuyen khong ro 9"/>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7">
        <row r="14">
          <cell r="C14">
            <v>0</v>
          </cell>
        </row>
        <row r="15">
          <cell r="C15">
            <v>0</v>
          </cell>
        </row>
      </sheetData>
      <sheetData sheetId="9">
        <row r="14">
          <cell r="C14">
            <v>0</v>
          </cell>
        </row>
        <row r="15">
          <cell r="C1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90" t="s">
        <v>13</v>
      </c>
      <c r="B1" s="90"/>
      <c r="C1" s="94" t="s">
        <v>49</v>
      </c>
      <c r="D1" s="94"/>
      <c r="E1" s="94"/>
      <c r="F1" s="91" t="s">
        <v>45</v>
      </c>
      <c r="G1" s="91"/>
      <c r="H1" s="91"/>
    </row>
    <row r="2" spans="1:8" ht="33.75" customHeight="1">
      <c r="A2" s="92" t="s">
        <v>52</v>
      </c>
      <c r="B2" s="92"/>
      <c r="C2" s="94"/>
      <c r="D2" s="94"/>
      <c r="E2" s="94"/>
      <c r="F2" s="93" t="s">
        <v>46</v>
      </c>
      <c r="G2" s="93"/>
      <c r="H2" s="93"/>
    </row>
    <row r="3" spans="1:8" ht="19.5" customHeight="1">
      <c r="A3" s="4" t="s">
        <v>40</v>
      </c>
      <c r="B3" s="4"/>
      <c r="C3" s="22"/>
      <c r="D3" s="22"/>
      <c r="E3" s="22"/>
      <c r="F3" s="93" t="s">
        <v>47</v>
      </c>
      <c r="G3" s="93"/>
      <c r="H3" s="93"/>
    </row>
    <row r="4" spans="1:8" s="5" customFormat="1" ht="19.5" customHeight="1">
      <c r="A4" s="4"/>
      <c r="B4" s="4"/>
      <c r="D4" s="6"/>
      <c r="F4" s="7" t="s">
        <v>48</v>
      </c>
      <c r="G4" s="7"/>
      <c r="H4" s="7"/>
    </row>
    <row r="5" spans="1:8" s="21" customFormat="1" ht="36" customHeight="1">
      <c r="A5" s="72" t="s">
        <v>36</v>
      </c>
      <c r="B5" s="73"/>
      <c r="C5" s="76" t="s">
        <v>43</v>
      </c>
      <c r="D5" s="77"/>
      <c r="E5" s="78" t="s">
        <v>42</v>
      </c>
      <c r="F5" s="78"/>
      <c r="G5" s="78"/>
      <c r="H5" s="79"/>
    </row>
    <row r="6" spans="1:8" s="21" customFormat="1" ht="20.25" customHeight="1">
      <c r="A6" s="74"/>
      <c r="B6" s="75"/>
      <c r="C6" s="80" t="s">
        <v>2</v>
      </c>
      <c r="D6" s="80" t="s">
        <v>50</v>
      </c>
      <c r="E6" s="82" t="s">
        <v>44</v>
      </c>
      <c r="F6" s="79"/>
      <c r="G6" s="82" t="s">
        <v>51</v>
      </c>
      <c r="H6" s="79"/>
    </row>
    <row r="7" spans="1:8" s="21" customFormat="1" ht="52.5" customHeight="1">
      <c r="A7" s="74"/>
      <c r="B7" s="75"/>
      <c r="C7" s="81"/>
      <c r="D7" s="81"/>
      <c r="E7" s="3" t="s">
        <v>2</v>
      </c>
      <c r="F7" s="3" t="s">
        <v>6</v>
      </c>
      <c r="G7" s="3" t="s">
        <v>2</v>
      </c>
      <c r="H7" s="3" t="s">
        <v>6</v>
      </c>
    </row>
    <row r="8" spans="1:8" ht="15" customHeight="1">
      <c r="A8" s="84" t="s">
        <v>4</v>
      </c>
      <c r="B8" s="85"/>
      <c r="C8" s="8">
        <v>1</v>
      </c>
      <c r="D8" s="8" t="s">
        <v>25</v>
      </c>
      <c r="E8" s="8" t="s">
        <v>26</v>
      </c>
      <c r="F8" s="8" t="s">
        <v>37</v>
      </c>
      <c r="G8" s="8" t="s">
        <v>38</v>
      </c>
      <c r="H8" s="8" t="s">
        <v>39</v>
      </c>
    </row>
    <row r="9" spans="1:8" ht="26.25" customHeight="1">
      <c r="A9" s="86" t="s">
        <v>18</v>
      </c>
      <c r="B9" s="87"/>
      <c r="C9" s="8"/>
      <c r="D9" s="8"/>
      <c r="E9" s="8"/>
      <c r="F9" s="8"/>
      <c r="G9" s="8"/>
      <c r="H9" s="8"/>
    </row>
    <row r="10" spans="1:8" ht="24.75" customHeight="1">
      <c r="A10" s="9" t="s">
        <v>0</v>
      </c>
      <c r="B10" s="10" t="s">
        <v>7</v>
      </c>
      <c r="C10" s="2"/>
      <c r="D10" s="11"/>
      <c r="E10" s="11"/>
      <c r="F10" s="11"/>
      <c r="G10" s="11"/>
      <c r="H10" s="11"/>
    </row>
    <row r="11" spans="1:8" ht="24.75" customHeight="1">
      <c r="A11" s="12" t="s">
        <v>1</v>
      </c>
      <c r="B11" s="13" t="s">
        <v>8</v>
      </c>
      <c r="C11" s="2"/>
      <c r="D11" s="11"/>
      <c r="E11" s="11"/>
      <c r="F11" s="11"/>
      <c r="G11" s="11"/>
      <c r="H11" s="11"/>
    </row>
    <row r="12" spans="1:8" ht="24.75" customHeight="1">
      <c r="A12" s="14" t="s">
        <v>24</v>
      </c>
      <c r="B12" s="2" t="s">
        <v>9</v>
      </c>
      <c r="C12" s="2"/>
      <c r="D12" s="11"/>
      <c r="E12" s="11"/>
      <c r="F12" s="11"/>
      <c r="G12" s="11"/>
      <c r="H12" s="11"/>
    </row>
    <row r="13" spans="1:8" ht="24.75" customHeight="1">
      <c r="A13" s="14" t="s">
        <v>25</v>
      </c>
      <c r="B13" s="2" t="s">
        <v>9</v>
      </c>
      <c r="C13" s="2"/>
      <c r="D13" s="11"/>
      <c r="E13" s="11"/>
      <c r="F13" s="11"/>
      <c r="G13" s="11"/>
      <c r="H13" s="11"/>
    </row>
    <row r="14" spans="1:8" ht="24.75" customHeight="1">
      <c r="A14" s="14" t="s">
        <v>26</v>
      </c>
      <c r="B14" s="2" t="s">
        <v>9</v>
      </c>
      <c r="C14" s="2"/>
      <c r="D14" s="11"/>
      <c r="E14" s="11"/>
      <c r="F14" s="11"/>
      <c r="G14" s="11"/>
      <c r="H14" s="11"/>
    </row>
    <row r="15" spans="1:8" ht="24.75" customHeight="1">
      <c r="A15" s="14" t="s">
        <v>10</v>
      </c>
      <c r="B15" s="23" t="s">
        <v>10</v>
      </c>
      <c r="C15" s="15"/>
      <c r="D15" s="16"/>
      <c r="E15" s="16"/>
      <c r="F15" s="16"/>
      <c r="G15" s="16"/>
      <c r="H15" s="16"/>
    </row>
    <row r="16" spans="2:8" ht="16.5" customHeight="1">
      <c r="B16" s="88" t="s">
        <v>35</v>
      </c>
      <c r="C16" s="88"/>
      <c r="D16" s="24"/>
      <c r="E16" s="69" t="s">
        <v>11</v>
      </c>
      <c r="F16" s="69"/>
      <c r="G16" s="69"/>
      <c r="H16" s="69"/>
    </row>
    <row r="17" spans="2:8" ht="15.75" customHeight="1">
      <c r="B17" s="88"/>
      <c r="C17" s="88"/>
      <c r="D17" s="24"/>
      <c r="E17" s="70" t="s">
        <v>20</v>
      </c>
      <c r="F17" s="70"/>
      <c r="G17" s="70"/>
      <c r="H17" s="70"/>
    </row>
    <row r="18" spans="2:8" s="25" customFormat="1" ht="15.75" customHeight="1">
      <c r="B18" s="88"/>
      <c r="C18" s="88"/>
      <c r="D18" s="26"/>
      <c r="E18" s="71" t="s">
        <v>34</v>
      </c>
      <c r="F18" s="71"/>
      <c r="G18" s="71"/>
      <c r="H18" s="71"/>
    </row>
    <row r="20" ht="15.75">
      <c r="B20" s="17"/>
    </row>
    <row r="22" ht="15.75" hidden="1">
      <c r="A22" s="18" t="s">
        <v>22</v>
      </c>
    </row>
    <row r="23" spans="1:3" ht="15.75" hidden="1">
      <c r="A23" s="19"/>
      <c r="B23" s="89" t="s">
        <v>30</v>
      </c>
      <c r="C23" s="89"/>
    </row>
    <row r="24" spans="1:8" ht="15.75" customHeight="1" hidden="1">
      <c r="A24" s="20" t="s">
        <v>12</v>
      </c>
      <c r="B24" s="83" t="s">
        <v>32</v>
      </c>
      <c r="C24" s="83"/>
      <c r="D24" s="20"/>
      <c r="E24" s="20"/>
      <c r="F24" s="20"/>
      <c r="G24" s="20"/>
      <c r="H24" s="20"/>
    </row>
    <row r="25" spans="1:8" ht="15" customHeight="1" hidden="1">
      <c r="A25" s="20"/>
      <c r="B25" s="83" t="s">
        <v>33</v>
      </c>
      <c r="C25" s="83"/>
      <c r="D25" s="83"/>
      <c r="E25" s="20"/>
      <c r="F25" s="20"/>
      <c r="G25" s="20"/>
      <c r="H25" s="20"/>
    </row>
    <row r="26" spans="2:3" ht="15.75">
      <c r="B26" s="21"/>
      <c r="C26" s="21"/>
    </row>
  </sheetData>
  <sheetProtection/>
  <mergeCells count="22">
    <mergeCell ref="A1:B1"/>
    <mergeCell ref="F1:H1"/>
    <mergeCell ref="A2:B2"/>
    <mergeCell ref="F2:H2"/>
    <mergeCell ref="F3:H3"/>
    <mergeCell ref="G6:H6"/>
    <mergeCell ref="C1:E2"/>
    <mergeCell ref="C6:C7"/>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4"/>
  </sheetPr>
  <dimension ref="A1:AD26"/>
  <sheetViews>
    <sheetView zoomScalePageLayoutView="0" workbookViewId="0" topLeftCell="A4">
      <selection activeCell="A13" sqref="A13:C13"/>
    </sheetView>
  </sheetViews>
  <sheetFormatPr defaultColWidth="9.00390625" defaultRowHeight="15.75"/>
  <cols>
    <col min="1" max="1" width="3.00390625" style="28" customWidth="1"/>
    <col min="2" max="2" width="8.875" style="28" customWidth="1"/>
    <col min="3" max="3" width="8.625" style="28" customWidth="1"/>
    <col min="4" max="4" width="8.375" style="28" customWidth="1"/>
    <col min="5" max="5" width="7.625" style="28" customWidth="1"/>
    <col min="6" max="6" width="5.50390625" style="28" customWidth="1"/>
    <col min="7" max="7" width="5.375" style="28" customWidth="1"/>
    <col min="8" max="8" width="8.625" style="28" customWidth="1"/>
    <col min="9" max="9" width="8.50390625" style="28" customWidth="1"/>
    <col min="10" max="10" width="7.625" style="28" customWidth="1"/>
    <col min="11" max="11" width="7.00390625" style="28" customWidth="1"/>
    <col min="12" max="12" width="4.50390625" style="28" customWidth="1"/>
    <col min="13" max="13" width="8.625" style="28" customWidth="1"/>
    <col min="14" max="14" width="6.50390625" style="28" customWidth="1"/>
    <col min="15" max="15" width="5.875" style="28" customWidth="1"/>
    <col min="16" max="16" width="4.875" style="28" customWidth="1"/>
    <col min="17" max="17" width="6.75390625" style="28" customWidth="1"/>
    <col min="18" max="18" width="7.75390625" style="28" customWidth="1"/>
    <col min="19" max="19" width="9.00390625" style="28" customWidth="1"/>
    <col min="20" max="20" width="5.875" style="28" customWidth="1"/>
    <col min="21" max="16384" width="9.00390625" style="28" customWidth="1"/>
  </cols>
  <sheetData>
    <row r="1" spans="1:21" ht="20.25" customHeight="1">
      <c r="A1" s="27" t="s">
        <v>15</v>
      </c>
      <c r="B1" s="27"/>
      <c r="C1" s="27"/>
      <c r="E1" s="115" t="s">
        <v>73</v>
      </c>
      <c r="F1" s="115"/>
      <c r="G1" s="115"/>
      <c r="H1" s="115"/>
      <c r="I1" s="115"/>
      <c r="J1" s="115"/>
      <c r="K1" s="115"/>
      <c r="L1" s="115"/>
      <c r="M1" s="115"/>
      <c r="N1" s="115"/>
      <c r="O1" s="115"/>
      <c r="P1" s="115"/>
      <c r="Q1" s="65" t="s">
        <v>89</v>
      </c>
      <c r="R1" s="29"/>
      <c r="S1" s="29"/>
      <c r="T1" s="29"/>
      <c r="U1" s="47"/>
    </row>
    <row r="2" spans="1:21" ht="17.25" customHeight="1">
      <c r="A2" s="95" t="s">
        <v>76</v>
      </c>
      <c r="B2" s="95"/>
      <c r="C2" s="95"/>
      <c r="D2" s="95"/>
      <c r="E2" s="116" t="s">
        <v>19</v>
      </c>
      <c r="F2" s="116"/>
      <c r="G2" s="116"/>
      <c r="H2" s="116"/>
      <c r="I2" s="116"/>
      <c r="J2" s="116"/>
      <c r="K2" s="116"/>
      <c r="L2" s="116"/>
      <c r="M2" s="116"/>
      <c r="N2" s="116"/>
      <c r="O2" s="116"/>
      <c r="P2" s="116"/>
      <c r="Q2" s="113" t="s">
        <v>78</v>
      </c>
      <c r="R2" s="113"/>
      <c r="S2" s="113"/>
      <c r="T2" s="113"/>
      <c r="U2" s="30"/>
    </row>
    <row r="3" spans="1:21" ht="14.25" customHeight="1">
      <c r="A3" s="95" t="s">
        <v>77</v>
      </c>
      <c r="B3" s="95"/>
      <c r="C3" s="95"/>
      <c r="D3" s="95"/>
      <c r="E3" s="114" t="str">
        <f>'Mẫu BC việc theo CHV Mẫu 06'!E3:O3</f>
        <v>02 tháng /năm 2016</v>
      </c>
      <c r="F3" s="114"/>
      <c r="G3" s="114"/>
      <c r="H3" s="114"/>
      <c r="I3" s="114"/>
      <c r="J3" s="114"/>
      <c r="K3" s="114"/>
      <c r="L3" s="114"/>
      <c r="M3" s="114"/>
      <c r="N3" s="114"/>
      <c r="O3" s="114"/>
      <c r="P3" s="114"/>
      <c r="Q3" s="65" t="s">
        <v>90</v>
      </c>
      <c r="R3" s="31"/>
      <c r="S3" s="29"/>
      <c r="T3" s="29"/>
      <c r="U3" s="29"/>
    </row>
    <row r="4" spans="1:21" ht="14.25" customHeight="1">
      <c r="A4" s="27" t="s">
        <v>60</v>
      </c>
      <c r="B4" s="27"/>
      <c r="C4" s="27"/>
      <c r="D4" s="27"/>
      <c r="E4" s="27"/>
      <c r="F4" s="27"/>
      <c r="G4" s="27"/>
      <c r="H4" s="27"/>
      <c r="I4" s="27"/>
      <c r="J4" s="27"/>
      <c r="K4" s="27"/>
      <c r="L4" s="27"/>
      <c r="M4" s="27"/>
      <c r="N4" s="27"/>
      <c r="O4" s="32"/>
      <c r="P4" s="32"/>
      <c r="Q4" s="124" t="s">
        <v>79</v>
      </c>
      <c r="R4" s="124"/>
      <c r="S4" s="124"/>
      <c r="T4" s="124"/>
      <c r="U4" s="30"/>
    </row>
    <row r="5" spans="2:21" ht="15" customHeight="1">
      <c r="B5" s="33"/>
      <c r="C5" s="33"/>
      <c r="Q5" s="137" t="s">
        <v>58</v>
      </c>
      <c r="R5" s="137"/>
      <c r="S5" s="137"/>
      <c r="T5" s="137"/>
      <c r="U5" s="47"/>
    </row>
    <row r="6" spans="1:20" ht="22.5" customHeight="1">
      <c r="A6" s="96" t="s">
        <v>36</v>
      </c>
      <c r="B6" s="97"/>
      <c r="C6" s="128" t="s">
        <v>61</v>
      </c>
      <c r="D6" s="129"/>
      <c r="E6" s="130"/>
      <c r="F6" s="107" t="s">
        <v>53</v>
      </c>
      <c r="G6" s="110" t="s">
        <v>62</v>
      </c>
      <c r="H6" s="117" t="s">
        <v>54</v>
      </c>
      <c r="I6" s="118"/>
      <c r="J6" s="118"/>
      <c r="K6" s="118"/>
      <c r="L6" s="118"/>
      <c r="M6" s="118"/>
      <c r="N6" s="118"/>
      <c r="O6" s="118"/>
      <c r="P6" s="118"/>
      <c r="Q6" s="118"/>
      <c r="R6" s="119"/>
      <c r="S6" s="102" t="s">
        <v>63</v>
      </c>
      <c r="T6" s="138" t="s">
        <v>74</v>
      </c>
    </row>
    <row r="7" spans="1:30" s="36" customFormat="1" ht="16.5" customHeight="1">
      <c r="A7" s="98"/>
      <c r="B7" s="99"/>
      <c r="C7" s="102" t="s">
        <v>23</v>
      </c>
      <c r="D7" s="131" t="s">
        <v>5</v>
      </c>
      <c r="E7" s="132"/>
      <c r="F7" s="108"/>
      <c r="G7" s="111"/>
      <c r="H7" s="106" t="s">
        <v>17</v>
      </c>
      <c r="I7" s="131" t="s">
        <v>55</v>
      </c>
      <c r="J7" s="139"/>
      <c r="K7" s="139"/>
      <c r="L7" s="139"/>
      <c r="M7" s="139"/>
      <c r="N7" s="139"/>
      <c r="O7" s="139"/>
      <c r="P7" s="139"/>
      <c r="Q7" s="140"/>
      <c r="R7" s="132" t="s">
        <v>65</v>
      </c>
      <c r="S7" s="105"/>
      <c r="T7" s="111"/>
      <c r="U7" s="29"/>
      <c r="V7" s="29"/>
      <c r="W7" s="29"/>
      <c r="X7" s="29"/>
      <c r="Y7" s="29"/>
      <c r="Z7" s="29"/>
      <c r="AA7" s="29"/>
      <c r="AB7" s="29"/>
      <c r="AC7" s="29"/>
      <c r="AD7" s="29"/>
    </row>
    <row r="8" spans="1:20" ht="15.75" customHeight="1">
      <c r="A8" s="98"/>
      <c r="B8" s="99"/>
      <c r="C8" s="105"/>
      <c r="D8" s="109"/>
      <c r="E8" s="133"/>
      <c r="F8" s="108"/>
      <c r="G8" s="111"/>
      <c r="H8" s="105"/>
      <c r="I8" s="106" t="s">
        <v>17</v>
      </c>
      <c r="J8" s="141" t="s">
        <v>5</v>
      </c>
      <c r="K8" s="142"/>
      <c r="L8" s="142"/>
      <c r="M8" s="142"/>
      <c r="N8" s="142"/>
      <c r="O8" s="142"/>
      <c r="P8" s="142"/>
      <c r="Q8" s="120"/>
      <c r="R8" s="136"/>
      <c r="S8" s="105"/>
      <c r="T8" s="111"/>
    </row>
    <row r="9" spans="1:20" ht="15.75" customHeight="1">
      <c r="A9" s="98"/>
      <c r="B9" s="99"/>
      <c r="C9" s="105"/>
      <c r="D9" s="102" t="s">
        <v>66</v>
      </c>
      <c r="E9" s="102" t="s">
        <v>67</v>
      </c>
      <c r="F9" s="108"/>
      <c r="G9" s="111"/>
      <c r="H9" s="105"/>
      <c r="I9" s="105"/>
      <c r="J9" s="120" t="s">
        <v>68</v>
      </c>
      <c r="K9" s="121" t="s">
        <v>69</v>
      </c>
      <c r="L9" s="102" t="s">
        <v>59</v>
      </c>
      <c r="M9" s="123" t="s">
        <v>56</v>
      </c>
      <c r="N9" s="106" t="s">
        <v>70</v>
      </c>
      <c r="O9" s="106" t="s">
        <v>57</v>
      </c>
      <c r="P9" s="106" t="s">
        <v>71</v>
      </c>
      <c r="Q9" s="106" t="s">
        <v>72</v>
      </c>
      <c r="R9" s="136"/>
      <c r="S9" s="105"/>
      <c r="T9" s="111"/>
    </row>
    <row r="10" spans="1:20" ht="67.5" customHeight="1">
      <c r="A10" s="100"/>
      <c r="B10" s="101"/>
      <c r="C10" s="103"/>
      <c r="D10" s="103"/>
      <c r="E10" s="103"/>
      <c r="F10" s="109"/>
      <c r="G10" s="112"/>
      <c r="H10" s="103"/>
      <c r="I10" s="103"/>
      <c r="J10" s="120"/>
      <c r="K10" s="121"/>
      <c r="L10" s="122"/>
      <c r="M10" s="123"/>
      <c r="N10" s="103"/>
      <c r="O10" s="103" t="s">
        <v>57</v>
      </c>
      <c r="P10" s="103" t="s">
        <v>71</v>
      </c>
      <c r="Q10" s="103" t="s">
        <v>72</v>
      </c>
      <c r="R10" s="133"/>
      <c r="S10" s="103"/>
      <c r="T10" s="112"/>
    </row>
    <row r="11" spans="1:20" ht="13.5" customHeight="1">
      <c r="A11" s="134" t="s">
        <v>4</v>
      </c>
      <c r="B11" s="135"/>
      <c r="C11" s="37">
        <v>1</v>
      </c>
      <c r="D11" s="37">
        <v>2</v>
      </c>
      <c r="E11" s="37">
        <v>3</v>
      </c>
      <c r="F11" s="37">
        <v>4</v>
      </c>
      <c r="G11" s="37">
        <v>5</v>
      </c>
      <c r="H11" s="37">
        <v>6</v>
      </c>
      <c r="I11" s="37">
        <v>7</v>
      </c>
      <c r="J11" s="37">
        <v>8</v>
      </c>
      <c r="K11" s="37">
        <v>9</v>
      </c>
      <c r="L11" s="37">
        <v>10</v>
      </c>
      <c r="M11" s="37">
        <v>11</v>
      </c>
      <c r="N11" s="37">
        <v>12</v>
      </c>
      <c r="O11" s="37">
        <v>13</v>
      </c>
      <c r="P11" s="37">
        <v>14</v>
      </c>
      <c r="Q11" s="37">
        <v>15</v>
      </c>
      <c r="R11" s="37">
        <v>16</v>
      </c>
      <c r="S11" s="37">
        <v>17</v>
      </c>
      <c r="T11" s="37">
        <v>18</v>
      </c>
    </row>
    <row r="12" spans="1:20" ht="29.25" customHeight="1">
      <c r="A12" s="126" t="s">
        <v>16</v>
      </c>
      <c r="B12" s="127"/>
      <c r="C12" s="60">
        <f>D12+E12</f>
        <v>90510135</v>
      </c>
      <c r="D12" s="60">
        <f>D13+D14+D15+D16+D17</f>
        <v>85886555</v>
      </c>
      <c r="E12" s="60">
        <f>E13+E14+E15+E16+E17</f>
        <v>4623580</v>
      </c>
      <c r="F12" s="60">
        <f>F13+F14+F15+F16+F17</f>
        <v>7100</v>
      </c>
      <c r="G12" s="60">
        <f>G13+G14+G15+G16+G17</f>
        <v>0</v>
      </c>
      <c r="H12" s="60">
        <f>I12+R12</f>
        <v>90503035</v>
      </c>
      <c r="I12" s="60">
        <f>J12+K12+L12+M12+N12+O12+P12+Q12</f>
        <v>88252755</v>
      </c>
      <c r="J12" s="60">
        <f>J13+J14+J15+J16+J17</f>
        <v>1051269</v>
      </c>
      <c r="K12" s="60">
        <f aca="true" t="shared" si="0" ref="K12:R12">K13+K14+K15+K16+K17</f>
        <v>221040</v>
      </c>
      <c r="L12" s="60">
        <f t="shared" si="0"/>
        <v>0</v>
      </c>
      <c r="M12" s="60">
        <f t="shared" si="0"/>
        <v>86698784</v>
      </c>
      <c r="N12" s="60">
        <f t="shared" si="0"/>
        <v>190088</v>
      </c>
      <c r="O12" s="60">
        <f t="shared" si="0"/>
        <v>32850</v>
      </c>
      <c r="P12" s="60">
        <f t="shared" si="0"/>
        <v>0</v>
      </c>
      <c r="Q12" s="60">
        <f t="shared" si="0"/>
        <v>58724</v>
      </c>
      <c r="R12" s="60">
        <f t="shared" si="0"/>
        <v>2250280</v>
      </c>
      <c r="S12" s="60">
        <f>H12-J12-K12-L12</f>
        <v>89230726</v>
      </c>
      <c r="T12" s="61">
        <f>(J12+K12+L12)/I12*100</f>
        <v>1.4416649089311717</v>
      </c>
    </row>
    <row r="13" spans="1:20" ht="27.75" customHeight="1">
      <c r="A13" s="38">
        <v>1</v>
      </c>
      <c r="B13" s="58" t="s">
        <v>91</v>
      </c>
      <c r="C13" s="60">
        <f>D13+E13</f>
        <v>14892871</v>
      </c>
      <c r="D13" s="60">
        <v>14162935</v>
      </c>
      <c r="E13" s="60">
        <v>729936</v>
      </c>
      <c r="F13" s="60">
        <v>0</v>
      </c>
      <c r="G13" s="60">
        <v>0</v>
      </c>
      <c r="H13" s="60">
        <f>I13+R13</f>
        <v>14892871</v>
      </c>
      <c r="I13" s="60">
        <f>J13+K13+L13+M13+N13+O13+P13+Q13</f>
        <v>14828335</v>
      </c>
      <c r="J13" s="60">
        <v>252341</v>
      </c>
      <c r="K13" s="60">
        <v>2301</v>
      </c>
      <c r="L13" s="60">
        <v>0</v>
      </c>
      <c r="M13" s="60">
        <v>14523967</v>
      </c>
      <c r="N13" s="60">
        <v>49726</v>
      </c>
      <c r="O13" s="60">
        <v>0</v>
      </c>
      <c r="P13" s="60">
        <v>0</v>
      </c>
      <c r="Q13" s="60">
        <v>0</v>
      </c>
      <c r="R13" s="60">
        <v>64536</v>
      </c>
      <c r="S13" s="60">
        <f>H13-J13-K13-L13</f>
        <v>14638229</v>
      </c>
      <c r="T13" s="61">
        <f>(J13+K13+L13)/I13*100</f>
        <v>1.717266301307598</v>
      </c>
    </row>
    <row r="14" spans="1:20" ht="27.75" customHeight="1">
      <c r="A14" s="38">
        <v>2</v>
      </c>
      <c r="B14" s="58" t="s">
        <v>92</v>
      </c>
      <c r="C14" s="60">
        <f>D14+E14</f>
        <v>4408354</v>
      </c>
      <c r="D14" s="60">
        <v>2741220</v>
      </c>
      <c r="E14" s="60">
        <v>1667134</v>
      </c>
      <c r="F14" s="60">
        <v>0</v>
      </c>
      <c r="G14" s="60">
        <v>0</v>
      </c>
      <c r="H14" s="60">
        <f>I14+R14</f>
        <v>4408354</v>
      </c>
      <c r="I14" s="60">
        <f>J14+K14+L14+M14+N14+O14+P14+Q14</f>
        <v>3146755</v>
      </c>
      <c r="J14" s="60">
        <v>176810</v>
      </c>
      <c r="K14" s="60">
        <v>6355</v>
      </c>
      <c r="L14" s="60">
        <v>0</v>
      </c>
      <c r="M14" s="60">
        <v>2838483</v>
      </c>
      <c r="N14" s="60">
        <v>125107</v>
      </c>
      <c r="O14" s="60">
        <v>0</v>
      </c>
      <c r="P14" s="60">
        <v>0</v>
      </c>
      <c r="Q14" s="60">
        <v>0</v>
      </c>
      <c r="R14" s="60">
        <v>1261599</v>
      </c>
      <c r="S14" s="60">
        <f>H14-J14-K14-L14</f>
        <v>4225189</v>
      </c>
      <c r="T14" s="61">
        <f>(J14+K14+L14)/I14*100</f>
        <v>5.820758209647717</v>
      </c>
    </row>
    <row r="15" spans="1:20" ht="27.75" customHeight="1">
      <c r="A15" s="38">
        <v>3</v>
      </c>
      <c r="B15" s="58" t="s">
        <v>93</v>
      </c>
      <c r="C15" s="60">
        <f>D15+E15</f>
        <v>1307385</v>
      </c>
      <c r="D15" s="60">
        <v>885974</v>
      </c>
      <c r="E15" s="60">
        <v>421411</v>
      </c>
      <c r="F15" s="60">
        <v>7100</v>
      </c>
      <c r="G15" s="60">
        <v>0</v>
      </c>
      <c r="H15" s="60">
        <f>I15+R15</f>
        <v>1300285</v>
      </c>
      <c r="I15" s="60">
        <f>J15+K15+L15+M15+N15+O15+P15+Q15</f>
        <v>1041433</v>
      </c>
      <c r="J15" s="60">
        <v>45218</v>
      </c>
      <c r="K15" s="60">
        <v>62374</v>
      </c>
      <c r="L15" s="60">
        <v>0</v>
      </c>
      <c r="M15" s="60">
        <v>933841</v>
      </c>
      <c r="N15" s="60">
        <v>0</v>
      </c>
      <c r="O15" s="60">
        <v>0</v>
      </c>
      <c r="P15" s="60">
        <v>0</v>
      </c>
      <c r="Q15" s="60">
        <v>0</v>
      </c>
      <c r="R15" s="60">
        <v>258852</v>
      </c>
      <c r="S15" s="60">
        <f>H15-J15-K15-L15</f>
        <v>1192693</v>
      </c>
      <c r="T15" s="61">
        <f>(J15+K15+L15)/I15*100</f>
        <v>10.331149483452128</v>
      </c>
    </row>
    <row r="16" spans="1:20" ht="27.75" customHeight="1">
      <c r="A16" s="38">
        <v>4</v>
      </c>
      <c r="B16" s="58" t="s">
        <v>94</v>
      </c>
      <c r="C16" s="60">
        <f>D16+E16</f>
        <v>66088018</v>
      </c>
      <c r="D16" s="60">
        <v>65446735</v>
      </c>
      <c r="E16" s="60">
        <v>641283</v>
      </c>
      <c r="F16" s="60">
        <v>0</v>
      </c>
      <c r="G16" s="60">
        <v>0</v>
      </c>
      <c r="H16" s="60">
        <f>I16+R16</f>
        <v>66088018</v>
      </c>
      <c r="I16" s="60">
        <f>J16+K16+L16+M16+N16+O16+P16+Q16</f>
        <v>65467564</v>
      </c>
      <c r="J16" s="60">
        <v>363937</v>
      </c>
      <c r="K16" s="60">
        <v>137160</v>
      </c>
      <c r="L16" s="60">
        <v>0</v>
      </c>
      <c r="M16" s="60">
        <v>64933617</v>
      </c>
      <c r="N16" s="60">
        <v>0</v>
      </c>
      <c r="O16" s="60">
        <v>32850</v>
      </c>
      <c r="P16" s="60">
        <v>0</v>
      </c>
      <c r="Q16" s="60">
        <v>0</v>
      </c>
      <c r="R16" s="60">
        <v>620454</v>
      </c>
      <c r="S16" s="60">
        <f>H16-J16-K16-L16</f>
        <v>65586921</v>
      </c>
      <c r="T16" s="61">
        <f>(J16+K16+L16)/I16*100</f>
        <v>0.7654126247923323</v>
      </c>
    </row>
    <row r="17" spans="1:20" ht="27.75" customHeight="1">
      <c r="A17" s="38">
        <v>5</v>
      </c>
      <c r="B17" s="58" t="s">
        <v>95</v>
      </c>
      <c r="C17" s="60">
        <f>D17+E17</f>
        <v>3813507</v>
      </c>
      <c r="D17" s="60">
        <v>2649691</v>
      </c>
      <c r="E17" s="60">
        <v>1163816</v>
      </c>
      <c r="F17" s="60">
        <v>0</v>
      </c>
      <c r="G17" s="60">
        <v>0</v>
      </c>
      <c r="H17" s="60">
        <f>I17+R17</f>
        <v>3813507</v>
      </c>
      <c r="I17" s="60">
        <f>J17+K17+L17+M17+N17+O17+P17+Q17</f>
        <v>3768668</v>
      </c>
      <c r="J17" s="60">
        <v>212963</v>
      </c>
      <c r="K17" s="60">
        <v>12850</v>
      </c>
      <c r="L17" s="60">
        <v>0</v>
      </c>
      <c r="M17" s="60">
        <v>3468876</v>
      </c>
      <c r="N17" s="60">
        <v>15255</v>
      </c>
      <c r="O17" s="60">
        <v>0</v>
      </c>
      <c r="P17" s="60">
        <v>0</v>
      </c>
      <c r="Q17" s="60">
        <v>58724</v>
      </c>
      <c r="R17" s="60">
        <v>44839</v>
      </c>
      <c r="S17" s="60">
        <f>H17-J17-K17-L17</f>
        <v>3587694</v>
      </c>
      <c r="T17" s="61">
        <f>(J17+K17+L17)/I17*100</f>
        <v>5.991851763010167</v>
      </c>
    </row>
    <row r="18" spans="1:20" ht="15" customHeight="1">
      <c r="A18" s="66"/>
      <c r="B18" s="67"/>
      <c r="C18" s="53"/>
      <c r="D18" s="53"/>
      <c r="E18" s="53"/>
      <c r="F18" s="53"/>
      <c r="G18" s="53"/>
      <c r="H18" s="53"/>
      <c r="I18" s="53"/>
      <c r="J18" s="53"/>
      <c r="K18" s="53"/>
      <c r="L18" s="53"/>
      <c r="M18" s="53"/>
      <c r="N18" s="53"/>
      <c r="O18" s="53"/>
      <c r="P18" s="53"/>
      <c r="Q18" s="68"/>
      <c r="R18" s="47"/>
      <c r="S18" s="47"/>
      <c r="T18" s="39"/>
    </row>
    <row r="19" spans="1:21" s="41" customFormat="1" ht="16.5">
      <c r="A19" s="125" t="s">
        <v>96</v>
      </c>
      <c r="B19" s="125"/>
      <c r="C19" s="125"/>
      <c r="D19" s="125"/>
      <c r="E19" s="125"/>
      <c r="F19" s="40"/>
      <c r="G19" s="40"/>
      <c r="H19" s="40"/>
      <c r="I19" s="40"/>
      <c r="J19" s="40"/>
      <c r="K19" s="40"/>
      <c r="L19" s="40"/>
      <c r="M19" s="40"/>
      <c r="N19" s="40"/>
      <c r="O19" s="39"/>
      <c r="P19" s="39"/>
      <c r="Q19" s="48" t="s">
        <v>98</v>
      </c>
      <c r="R19" s="49"/>
      <c r="S19" s="49"/>
      <c r="T19" s="39"/>
      <c r="U19" s="39"/>
    </row>
    <row r="20" spans="1:21" s="44" customFormat="1" ht="19.5" customHeight="1">
      <c r="A20" s="144" t="s">
        <v>3</v>
      </c>
      <c r="B20" s="144"/>
      <c r="C20" s="144"/>
      <c r="D20" s="144"/>
      <c r="E20" s="144"/>
      <c r="F20" s="43"/>
      <c r="G20" s="43"/>
      <c r="H20" s="43"/>
      <c r="I20" s="43"/>
      <c r="J20" s="43"/>
      <c r="K20" s="43"/>
      <c r="L20" s="43"/>
      <c r="M20" s="43"/>
      <c r="N20" s="104" t="s">
        <v>87</v>
      </c>
      <c r="O20" s="104"/>
      <c r="P20" s="104"/>
      <c r="Q20" s="104"/>
      <c r="R20" s="104"/>
      <c r="S20" s="104"/>
      <c r="T20" s="104"/>
      <c r="U20" s="42"/>
    </row>
    <row r="21" spans="2:20" ht="15.75">
      <c r="B21" s="145"/>
      <c r="C21" s="145"/>
      <c r="D21" s="145"/>
      <c r="E21" s="27"/>
      <c r="F21" s="27"/>
      <c r="G21" s="27"/>
      <c r="H21" s="27"/>
      <c r="I21" s="27"/>
      <c r="J21" s="27"/>
      <c r="K21" s="27"/>
      <c r="L21" s="27"/>
      <c r="M21" s="27"/>
      <c r="N21" s="143" t="s">
        <v>80</v>
      </c>
      <c r="O21" s="143"/>
      <c r="P21" s="143"/>
      <c r="Q21" s="143"/>
      <c r="R21" s="143"/>
      <c r="S21" s="143"/>
      <c r="T21" s="143"/>
    </row>
    <row r="22" spans="4:18" ht="15.75">
      <c r="D22" s="27"/>
      <c r="E22" s="27"/>
      <c r="F22" s="27"/>
      <c r="G22" s="27"/>
      <c r="H22" s="27"/>
      <c r="I22" s="27"/>
      <c r="J22" s="27"/>
      <c r="K22" s="27"/>
      <c r="L22" s="27"/>
      <c r="M22" s="27"/>
      <c r="N22" s="27"/>
      <c r="O22" s="27"/>
      <c r="P22" s="27"/>
      <c r="Q22" s="27"/>
      <c r="R22" s="27"/>
    </row>
    <row r="23" spans="4:18" ht="15.75">
      <c r="D23" s="27"/>
      <c r="E23" s="27"/>
      <c r="F23" s="27"/>
      <c r="G23" s="27"/>
      <c r="H23" s="27"/>
      <c r="I23" s="27"/>
      <c r="J23" s="27"/>
      <c r="K23" s="27"/>
      <c r="L23" s="27"/>
      <c r="M23" s="27"/>
      <c r="N23" s="27"/>
      <c r="O23" s="27"/>
      <c r="P23" s="27"/>
      <c r="Q23" s="27"/>
      <c r="R23" s="27"/>
    </row>
    <row r="24" spans="1:17" ht="15.75" customHeight="1">
      <c r="A24" s="46"/>
      <c r="B24" s="50"/>
      <c r="C24" s="46"/>
      <c r="D24" s="46"/>
      <c r="E24" s="46"/>
      <c r="F24" s="46"/>
      <c r="G24" s="46"/>
      <c r="H24" s="46"/>
      <c r="I24" s="46"/>
      <c r="J24" s="46"/>
      <c r="K24" s="46"/>
      <c r="L24" s="46"/>
      <c r="M24" s="46"/>
      <c r="N24" s="46"/>
      <c r="O24" s="46"/>
      <c r="P24" s="46"/>
      <c r="Q24" s="46"/>
    </row>
    <row r="25" spans="1:17" ht="15.75">
      <c r="A25" s="46"/>
      <c r="B25" s="46"/>
      <c r="C25" s="46"/>
      <c r="D25" s="46"/>
      <c r="E25" s="46"/>
      <c r="F25" s="46"/>
      <c r="G25" s="46"/>
      <c r="H25" s="46"/>
      <c r="I25" s="46"/>
      <c r="J25" s="46"/>
      <c r="K25" s="46"/>
      <c r="L25" s="46"/>
      <c r="M25" s="46"/>
      <c r="N25" s="46"/>
      <c r="O25" s="46"/>
      <c r="P25" s="46"/>
      <c r="Q25" s="46"/>
    </row>
    <row r="26" spans="1:20" ht="16.5">
      <c r="A26" s="114" t="s">
        <v>88</v>
      </c>
      <c r="B26" s="114"/>
      <c r="C26" s="114"/>
      <c r="D26" s="114"/>
      <c r="E26" s="114"/>
      <c r="N26" s="115" t="s">
        <v>81</v>
      </c>
      <c r="O26" s="115"/>
      <c r="P26" s="115"/>
      <c r="Q26" s="115"/>
      <c r="R26" s="115"/>
      <c r="S26" s="115"/>
      <c r="T26" s="115"/>
    </row>
  </sheetData>
  <sheetProtection/>
  <mergeCells count="41">
    <mergeCell ref="A26:E26"/>
    <mergeCell ref="N21:T21"/>
    <mergeCell ref="N26:T26"/>
    <mergeCell ref="A20:E20"/>
    <mergeCell ref="B21:D21"/>
    <mergeCell ref="R7:R10"/>
    <mergeCell ref="Q5:T5"/>
    <mergeCell ref="T6:T10"/>
    <mergeCell ref="H7:H10"/>
    <mergeCell ref="I7:Q7"/>
    <mergeCell ref="I8:I10"/>
    <mergeCell ref="J8:Q8"/>
    <mergeCell ref="N9:N10"/>
    <mergeCell ref="A19:E19"/>
    <mergeCell ref="A12:B12"/>
    <mergeCell ref="A3:D3"/>
    <mergeCell ref="C6:E6"/>
    <mergeCell ref="C7:C10"/>
    <mergeCell ref="D7:E8"/>
    <mergeCell ref="A11:B11"/>
    <mergeCell ref="E9:E10"/>
    <mergeCell ref="E1:P1"/>
    <mergeCell ref="E2:P2"/>
    <mergeCell ref="H6:R6"/>
    <mergeCell ref="J9:J10"/>
    <mergeCell ref="Q9:Q10"/>
    <mergeCell ref="K9:K10"/>
    <mergeCell ref="L9:L10"/>
    <mergeCell ref="M9:M10"/>
    <mergeCell ref="O9:O10"/>
    <mergeCell ref="Q4:T4"/>
    <mergeCell ref="A2:D2"/>
    <mergeCell ref="A6:B10"/>
    <mergeCell ref="D9:D10"/>
    <mergeCell ref="N20:T20"/>
    <mergeCell ref="S6:S10"/>
    <mergeCell ref="P9:P10"/>
    <mergeCell ref="F6:F10"/>
    <mergeCell ref="G6:G10"/>
    <mergeCell ref="Q2:T2"/>
    <mergeCell ref="E3:P3"/>
  </mergeCells>
  <printOptions/>
  <pageMargins left="0" right="0" top="0.2" bottom="0" header="0.2" footer="0.2"/>
  <pageSetup horizontalDpi="600" verticalDpi="600" orientation="landscape" paperSize="9" scale="95" r:id="rId2"/>
  <drawing r:id="rId1"/>
</worksheet>
</file>

<file path=xl/worksheets/sheet3.xml><?xml version="1.0" encoding="utf-8"?>
<worksheet xmlns="http://schemas.openxmlformats.org/spreadsheetml/2006/main" xmlns:r="http://schemas.openxmlformats.org/officeDocument/2006/relationships">
  <sheetPr>
    <tabColor indexed="19"/>
  </sheetPr>
  <dimension ref="A1:Z31"/>
  <sheetViews>
    <sheetView tabSelected="1" zoomScalePageLayoutView="0" workbookViewId="0" topLeftCell="A1">
      <selection activeCell="O16" sqref="O16"/>
    </sheetView>
  </sheetViews>
  <sheetFormatPr defaultColWidth="9.00390625" defaultRowHeight="15.75"/>
  <cols>
    <col min="1" max="1" width="3.25390625" style="28" customWidth="1"/>
    <col min="2" max="2" width="17.50390625" style="28" customWidth="1"/>
    <col min="3" max="3" width="9.00390625" style="28" customWidth="1"/>
    <col min="4" max="5" width="7.375" style="28" customWidth="1"/>
    <col min="6" max="6" width="6.50390625" style="28" customWidth="1"/>
    <col min="7" max="7" width="6.125" style="28" customWidth="1"/>
    <col min="8" max="9" width="7.875" style="28" customWidth="1"/>
    <col min="10" max="11" width="6.25390625" style="28" customWidth="1"/>
    <col min="12" max="12" width="5.75390625" style="28" customWidth="1"/>
    <col min="13" max="14" width="5.875" style="28" customWidth="1"/>
    <col min="15" max="15" width="5.625" style="28" customWidth="1"/>
    <col min="16" max="16" width="5.25390625" style="28" customWidth="1"/>
    <col min="17" max="17" width="6.625" style="28" customWidth="1"/>
    <col min="18" max="18" width="7.875" style="28" customWidth="1"/>
    <col min="19" max="19" width="6.375" style="28" customWidth="1"/>
    <col min="20" max="16384" width="9.00390625" style="28" customWidth="1"/>
  </cols>
  <sheetData>
    <row r="1" spans="1:20" ht="20.25" customHeight="1">
      <c r="A1" s="27" t="s">
        <v>14</v>
      </c>
      <c r="B1" s="27"/>
      <c r="C1" s="27"/>
      <c r="E1" s="115" t="s">
        <v>41</v>
      </c>
      <c r="F1" s="115"/>
      <c r="G1" s="115"/>
      <c r="H1" s="115"/>
      <c r="I1" s="115"/>
      <c r="J1" s="115"/>
      <c r="K1" s="115"/>
      <c r="L1" s="115"/>
      <c r="M1" s="115"/>
      <c r="N1" s="115"/>
      <c r="O1" s="115"/>
      <c r="P1" s="65" t="s">
        <v>89</v>
      </c>
      <c r="Q1" s="29"/>
      <c r="R1" s="29"/>
      <c r="S1" s="29"/>
      <c r="T1" s="29"/>
    </row>
    <row r="2" spans="1:20" ht="17.25" customHeight="1">
      <c r="A2" s="95" t="s">
        <v>76</v>
      </c>
      <c r="B2" s="95"/>
      <c r="C2" s="95"/>
      <c r="D2" s="95"/>
      <c r="E2" s="116" t="s">
        <v>19</v>
      </c>
      <c r="F2" s="116"/>
      <c r="G2" s="116"/>
      <c r="H2" s="116"/>
      <c r="I2" s="116"/>
      <c r="J2" s="116"/>
      <c r="K2" s="116"/>
      <c r="L2" s="116"/>
      <c r="M2" s="116"/>
      <c r="N2" s="116"/>
      <c r="O2" s="116"/>
      <c r="P2" s="148" t="s">
        <v>78</v>
      </c>
      <c r="Q2" s="149"/>
      <c r="R2" s="149"/>
      <c r="S2" s="149"/>
      <c r="T2" s="30"/>
    </row>
    <row r="3" spans="1:20" ht="14.25" customHeight="1">
      <c r="A3" s="95" t="s">
        <v>77</v>
      </c>
      <c r="B3" s="95"/>
      <c r="C3" s="95"/>
      <c r="D3" s="95"/>
      <c r="E3" s="151" t="s">
        <v>97</v>
      </c>
      <c r="F3" s="151"/>
      <c r="G3" s="151"/>
      <c r="H3" s="151"/>
      <c r="I3" s="151"/>
      <c r="J3" s="151"/>
      <c r="K3" s="151"/>
      <c r="L3" s="151"/>
      <c r="M3" s="151"/>
      <c r="N3" s="151"/>
      <c r="O3" s="151"/>
      <c r="P3" s="65" t="s">
        <v>90</v>
      </c>
      <c r="Q3" s="31"/>
      <c r="R3" s="29"/>
      <c r="S3" s="29"/>
      <c r="T3" s="29"/>
    </row>
    <row r="4" spans="1:20" ht="14.25" customHeight="1">
      <c r="A4" s="27" t="s">
        <v>60</v>
      </c>
      <c r="B4" s="27"/>
      <c r="C4" s="27"/>
      <c r="D4" s="27"/>
      <c r="E4" s="27"/>
      <c r="F4" s="27"/>
      <c r="G4" s="27"/>
      <c r="H4" s="27"/>
      <c r="I4" s="27"/>
      <c r="J4" s="27"/>
      <c r="K4" s="27"/>
      <c r="L4" s="27"/>
      <c r="M4" s="27"/>
      <c r="N4" s="32"/>
      <c r="O4" s="32"/>
      <c r="P4" s="148" t="s">
        <v>79</v>
      </c>
      <c r="Q4" s="149"/>
      <c r="R4" s="149"/>
      <c r="S4" s="149"/>
      <c r="T4" s="30"/>
    </row>
    <row r="5" spans="2:19" ht="12.75" customHeight="1">
      <c r="B5" s="33"/>
      <c r="C5" s="33"/>
      <c r="Q5" s="34" t="s">
        <v>75</v>
      </c>
      <c r="R5" s="35"/>
      <c r="S5" s="35"/>
    </row>
    <row r="6" spans="1:19" ht="22.5" customHeight="1">
      <c r="A6" s="96" t="s">
        <v>36</v>
      </c>
      <c r="B6" s="97"/>
      <c r="C6" s="128" t="s">
        <v>61</v>
      </c>
      <c r="D6" s="129"/>
      <c r="E6" s="130"/>
      <c r="F6" s="107" t="s">
        <v>53</v>
      </c>
      <c r="G6" s="106" t="s">
        <v>62</v>
      </c>
      <c r="H6" s="117" t="s">
        <v>54</v>
      </c>
      <c r="I6" s="118"/>
      <c r="J6" s="118"/>
      <c r="K6" s="118"/>
      <c r="L6" s="118"/>
      <c r="M6" s="118"/>
      <c r="N6" s="118"/>
      <c r="O6" s="118"/>
      <c r="P6" s="118"/>
      <c r="Q6" s="119"/>
      <c r="R6" s="102" t="s">
        <v>63</v>
      </c>
      <c r="S6" s="102" t="s">
        <v>64</v>
      </c>
    </row>
    <row r="7" spans="1:26" s="36" customFormat="1" ht="16.5" customHeight="1">
      <c r="A7" s="98"/>
      <c r="B7" s="99"/>
      <c r="C7" s="102" t="s">
        <v>23</v>
      </c>
      <c r="D7" s="131" t="s">
        <v>5</v>
      </c>
      <c r="E7" s="132"/>
      <c r="F7" s="108"/>
      <c r="G7" s="105"/>
      <c r="H7" s="106" t="s">
        <v>17</v>
      </c>
      <c r="I7" s="131" t="s">
        <v>55</v>
      </c>
      <c r="J7" s="139"/>
      <c r="K7" s="139"/>
      <c r="L7" s="139"/>
      <c r="M7" s="139"/>
      <c r="N7" s="139"/>
      <c r="O7" s="139"/>
      <c r="P7" s="140"/>
      <c r="Q7" s="132" t="s">
        <v>65</v>
      </c>
      <c r="R7" s="105"/>
      <c r="S7" s="105"/>
      <c r="T7" s="29"/>
      <c r="U7" s="29"/>
      <c r="V7" s="29"/>
      <c r="W7" s="29"/>
      <c r="X7" s="29"/>
      <c r="Y7" s="29"/>
      <c r="Z7" s="29"/>
    </row>
    <row r="8" spans="1:19" ht="15.75" customHeight="1">
      <c r="A8" s="98"/>
      <c r="B8" s="99"/>
      <c r="C8" s="105"/>
      <c r="D8" s="109"/>
      <c r="E8" s="133"/>
      <c r="F8" s="108"/>
      <c r="G8" s="105"/>
      <c r="H8" s="105"/>
      <c r="I8" s="106" t="s">
        <v>17</v>
      </c>
      <c r="J8" s="141" t="s">
        <v>5</v>
      </c>
      <c r="K8" s="142"/>
      <c r="L8" s="142"/>
      <c r="M8" s="142"/>
      <c r="N8" s="142"/>
      <c r="O8" s="142"/>
      <c r="P8" s="120"/>
      <c r="Q8" s="136"/>
      <c r="R8" s="105"/>
      <c r="S8" s="105"/>
    </row>
    <row r="9" spans="1:19" ht="15.75" customHeight="1">
      <c r="A9" s="98"/>
      <c r="B9" s="99"/>
      <c r="C9" s="105"/>
      <c r="D9" s="102" t="s">
        <v>66</v>
      </c>
      <c r="E9" s="102" t="s">
        <v>67</v>
      </c>
      <c r="F9" s="108"/>
      <c r="G9" s="105"/>
      <c r="H9" s="105"/>
      <c r="I9" s="105"/>
      <c r="J9" s="120" t="s">
        <v>68</v>
      </c>
      <c r="K9" s="121" t="s">
        <v>69</v>
      </c>
      <c r="L9" s="123" t="s">
        <v>56</v>
      </c>
      <c r="M9" s="106" t="s">
        <v>70</v>
      </c>
      <c r="N9" s="106" t="s">
        <v>57</v>
      </c>
      <c r="O9" s="106" t="s">
        <v>71</v>
      </c>
      <c r="P9" s="106" t="s">
        <v>72</v>
      </c>
      <c r="Q9" s="136"/>
      <c r="R9" s="105"/>
      <c r="S9" s="105"/>
    </row>
    <row r="10" spans="1:19" ht="60.75" customHeight="1">
      <c r="A10" s="100"/>
      <c r="B10" s="101"/>
      <c r="C10" s="103"/>
      <c r="D10" s="103"/>
      <c r="E10" s="103"/>
      <c r="F10" s="109"/>
      <c r="G10" s="103"/>
      <c r="H10" s="103"/>
      <c r="I10" s="103"/>
      <c r="J10" s="120"/>
      <c r="K10" s="121"/>
      <c r="L10" s="123"/>
      <c r="M10" s="103"/>
      <c r="N10" s="103" t="s">
        <v>57</v>
      </c>
      <c r="O10" s="103" t="s">
        <v>71</v>
      </c>
      <c r="P10" s="103" t="s">
        <v>72</v>
      </c>
      <c r="Q10" s="133"/>
      <c r="R10" s="103"/>
      <c r="S10" s="103"/>
    </row>
    <row r="11" spans="1:19" ht="12.75" customHeight="1">
      <c r="A11" s="134" t="s">
        <v>4</v>
      </c>
      <c r="B11" s="135"/>
      <c r="C11" s="37">
        <v>1</v>
      </c>
      <c r="D11" s="37">
        <v>2</v>
      </c>
      <c r="E11" s="37">
        <v>3</v>
      </c>
      <c r="F11" s="37">
        <v>4</v>
      </c>
      <c r="G11" s="37">
        <v>5</v>
      </c>
      <c r="H11" s="37">
        <v>6</v>
      </c>
      <c r="I11" s="37">
        <v>7</v>
      </c>
      <c r="J11" s="37">
        <v>8</v>
      </c>
      <c r="K11" s="37">
        <v>9</v>
      </c>
      <c r="L11" s="37">
        <v>10</v>
      </c>
      <c r="M11" s="37">
        <v>11</v>
      </c>
      <c r="N11" s="37">
        <v>12</v>
      </c>
      <c r="O11" s="37">
        <v>13</v>
      </c>
      <c r="P11" s="37">
        <v>14</v>
      </c>
      <c r="Q11" s="37">
        <v>15</v>
      </c>
      <c r="R11" s="37">
        <v>16</v>
      </c>
      <c r="S11" s="37">
        <v>17</v>
      </c>
    </row>
    <row r="12" spans="1:19" ht="22.5" customHeight="1">
      <c r="A12" s="126" t="s">
        <v>16</v>
      </c>
      <c r="B12" s="127"/>
      <c r="C12" s="63">
        <f>D12+E12</f>
        <v>1152</v>
      </c>
      <c r="D12" s="63">
        <f>D13+D14+D15+D16+D17</f>
        <v>770</v>
      </c>
      <c r="E12" s="63">
        <f>E13+E14+E15+E16+E17</f>
        <v>382</v>
      </c>
      <c r="F12" s="63">
        <f>F13+F14+F15+F16+F17</f>
        <v>0</v>
      </c>
      <c r="G12" s="63">
        <f>G13+G14+G15+G16+G17</f>
        <v>0</v>
      </c>
      <c r="H12" s="63">
        <f>I12+Q12</f>
        <v>1152</v>
      </c>
      <c r="I12" s="63">
        <f>J12+K12+L12+M12+N12+O12+P12</f>
        <v>1040</v>
      </c>
      <c r="J12" s="63">
        <f>J13+J14+J15+J16+J17</f>
        <v>149</v>
      </c>
      <c r="K12" s="63">
        <f aca="true" t="shared" si="0" ref="K12:Q12">K13+K14+K15+K16+K17</f>
        <v>4</v>
      </c>
      <c r="L12" s="63">
        <f t="shared" si="0"/>
        <v>863</v>
      </c>
      <c r="M12" s="63">
        <f t="shared" si="0"/>
        <v>22</v>
      </c>
      <c r="N12" s="63">
        <f t="shared" si="0"/>
        <v>1</v>
      </c>
      <c r="O12" s="63">
        <f t="shared" si="0"/>
        <v>0</v>
      </c>
      <c r="P12" s="63">
        <f t="shared" si="0"/>
        <v>1</v>
      </c>
      <c r="Q12" s="63">
        <f t="shared" si="0"/>
        <v>112</v>
      </c>
      <c r="R12" s="63">
        <f>H12-J12-K12</f>
        <v>999</v>
      </c>
      <c r="S12" s="64">
        <f>(J12+K12)/I12*100</f>
        <v>14.711538461538462</v>
      </c>
    </row>
    <row r="13" spans="1:19" ht="28.5" customHeight="1">
      <c r="A13" s="38">
        <v>1.1</v>
      </c>
      <c r="B13" s="58" t="s">
        <v>82</v>
      </c>
      <c r="C13" s="59">
        <f>D13+E13</f>
        <v>458</v>
      </c>
      <c r="D13" s="59">
        <v>385</v>
      </c>
      <c r="E13" s="59">
        <v>73</v>
      </c>
      <c r="F13" s="59">
        <f>'[2]Về việc theo đơn Mau 02.THA1'!$C$14+'[2]Về việc chủ động Mau 01.THA'!$C$14</f>
        <v>0</v>
      </c>
      <c r="G13" s="59">
        <f>'[2]Về việc theo đơn Mau 02.THA1'!$C$15+'[2]Về việc chủ động Mau 01.THA'!$C$15</f>
        <v>0</v>
      </c>
      <c r="H13" s="59">
        <f>I13+Q13</f>
        <v>458</v>
      </c>
      <c r="I13" s="59">
        <f>J13+K13+L13+M13+N13+O13+P13</f>
        <v>448</v>
      </c>
      <c r="J13" s="59">
        <v>32</v>
      </c>
      <c r="K13" s="59">
        <v>1</v>
      </c>
      <c r="L13" s="59">
        <v>401</v>
      </c>
      <c r="M13" s="59">
        <v>14</v>
      </c>
      <c r="N13" s="59">
        <v>0</v>
      </c>
      <c r="O13" s="59">
        <v>0</v>
      </c>
      <c r="P13" s="59">
        <v>0</v>
      </c>
      <c r="Q13" s="59">
        <v>10</v>
      </c>
      <c r="R13" s="62">
        <f>H13-J13-K13</f>
        <v>425</v>
      </c>
      <c r="S13" s="64">
        <f>(J13+K13)/I13*100</f>
        <v>7.366071428571429</v>
      </c>
    </row>
    <row r="14" spans="1:19" ht="28.5" customHeight="1">
      <c r="A14" s="38">
        <v>1.2</v>
      </c>
      <c r="B14" s="58" t="s">
        <v>83</v>
      </c>
      <c r="C14" s="59">
        <f>D14+E14</f>
        <v>181</v>
      </c>
      <c r="D14" s="59">
        <v>78</v>
      </c>
      <c r="E14" s="59">
        <v>103</v>
      </c>
      <c r="F14" s="59">
        <f>'[3]Về việc theo đơn Mau 02.THA1'!$C$14+'[3]Về việc chủ động Mau 01.THA'!$C$14</f>
        <v>0</v>
      </c>
      <c r="G14" s="59">
        <f>'[3]Về việc theo đơn Mau 02.THA1'!$C$15+'[3]Về việc chủ động Mau 01.THA'!$C$15</f>
        <v>0</v>
      </c>
      <c r="H14" s="59">
        <f>I14+Q14</f>
        <v>181</v>
      </c>
      <c r="I14" s="59">
        <f>J14+K14+L14+M14+N14+O14+P14</f>
        <v>155</v>
      </c>
      <c r="J14" s="59">
        <v>30</v>
      </c>
      <c r="K14" s="59">
        <v>1</v>
      </c>
      <c r="L14" s="59">
        <v>120</v>
      </c>
      <c r="M14" s="59">
        <v>4</v>
      </c>
      <c r="N14" s="59">
        <v>0</v>
      </c>
      <c r="O14" s="59">
        <v>0</v>
      </c>
      <c r="P14" s="59">
        <v>0</v>
      </c>
      <c r="Q14" s="59">
        <v>26</v>
      </c>
      <c r="R14" s="62">
        <f>H14-J14-K14</f>
        <v>150</v>
      </c>
      <c r="S14" s="64">
        <f>(J14+K14)/I14*100</f>
        <v>20</v>
      </c>
    </row>
    <row r="15" spans="1:19" ht="28.5" customHeight="1">
      <c r="A15" s="38">
        <v>1.3</v>
      </c>
      <c r="B15" s="58" t="s">
        <v>84</v>
      </c>
      <c r="C15" s="59">
        <f>D15+E15</f>
        <v>95</v>
      </c>
      <c r="D15" s="59">
        <v>58</v>
      </c>
      <c r="E15" s="59">
        <v>37</v>
      </c>
      <c r="F15" s="59">
        <f>'[4]Về việc theo đơn Mau 02.THA1'!$C$14+'[4]Về việc chủ động Mau 01.THA'!$C$14</f>
        <v>0</v>
      </c>
      <c r="G15" s="59">
        <f>'[4]Về việc theo đơn Mau 02.THA1'!$C$15+'[4]Về việc chủ động Mau 01.THA'!$C$15</f>
        <v>0</v>
      </c>
      <c r="H15" s="59">
        <f>I15+Q15</f>
        <v>95</v>
      </c>
      <c r="I15" s="59">
        <f>J15+K15+L15+M15+N15+O15+P15</f>
        <v>71</v>
      </c>
      <c r="J15" s="59">
        <v>12</v>
      </c>
      <c r="K15" s="59">
        <v>1</v>
      </c>
      <c r="L15" s="59">
        <v>58</v>
      </c>
      <c r="M15" s="59">
        <v>0</v>
      </c>
      <c r="N15" s="59">
        <v>0</v>
      </c>
      <c r="O15" s="59">
        <v>0</v>
      </c>
      <c r="P15" s="59">
        <v>0</v>
      </c>
      <c r="Q15" s="59">
        <v>24</v>
      </c>
      <c r="R15" s="62">
        <f>H15-J15-K15</f>
        <v>82</v>
      </c>
      <c r="S15" s="64">
        <f>(J15+K15)/I15*100</f>
        <v>18.30985915492958</v>
      </c>
    </row>
    <row r="16" spans="1:19" ht="29.25" customHeight="1">
      <c r="A16" s="38">
        <v>1.4</v>
      </c>
      <c r="B16" s="58" t="s">
        <v>85</v>
      </c>
      <c r="C16" s="59">
        <f>D16+E16</f>
        <v>274</v>
      </c>
      <c r="D16" s="59">
        <v>221</v>
      </c>
      <c r="E16" s="59">
        <v>53</v>
      </c>
      <c r="F16" s="59">
        <f>'[5]Về việc theo đơn Mau 02.THA1'!$C$14+'[5]Về việc chủ động Mau 01.THA'!$C$14</f>
        <v>0</v>
      </c>
      <c r="G16" s="59">
        <f>'[5]Về việc theo đơn Mau 02.THA1'!$C$15+'[5]Về việc chủ động Mau 01.THA'!$C$15</f>
        <v>0</v>
      </c>
      <c r="H16" s="59">
        <f>I16+Q16</f>
        <v>274</v>
      </c>
      <c r="I16" s="59">
        <f>J16+K16+L16+M16+N16+O16+P16</f>
        <v>229</v>
      </c>
      <c r="J16" s="59">
        <v>22</v>
      </c>
      <c r="K16" s="59">
        <v>1</v>
      </c>
      <c r="L16" s="59">
        <v>205</v>
      </c>
      <c r="M16" s="59">
        <v>0</v>
      </c>
      <c r="N16" s="59">
        <v>1</v>
      </c>
      <c r="O16" s="59">
        <v>0</v>
      </c>
      <c r="P16" s="59">
        <v>0</v>
      </c>
      <c r="Q16" s="59">
        <v>45</v>
      </c>
      <c r="R16" s="62">
        <f>H16-J16-K16</f>
        <v>251</v>
      </c>
      <c r="S16" s="64">
        <f>(J16+K16)/I16*100</f>
        <v>10.043668122270741</v>
      </c>
    </row>
    <row r="17" spans="1:19" ht="28.5" customHeight="1">
      <c r="A17" s="38">
        <v>1.5</v>
      </c>
      <c r="B17" s="58" t="s">
        <v>86</v>
      </c>
      <c r="C17" s="59">
        <f>D17+E17</f>
        <v>144</v>
      </c>
      <c r="D17" s="59">
        <v>28</v>
      </c>
      <c r="E17" s="59">
        <v>116</v>
      </c>
      <c r="F17" s="59">
        <f>'[1]Về việc theo đơn Mau 02.THA1'!$C$14+'[1]Về việc chủ động Mau 01.THA'!$C$14</f>
        <v>0</v>
      </c>
      <c r="G17" s="59">
        <f>'[1]Về việc theo đơn Mau 02.THA1'!$C$15+'[1]Về việc chủ động Mau 01.THA'!$C$15</f>
        <v>0</v>
      </c>
      <c r="H17" s="59">
        <f>I17+Q17</f>
        <v>144</v>
      </c>
      <c r="I17" s="59">
        <f>J17+K17+L17+M17+N17+O17+P17</f>
        <v>137</v>
      </c>
      <c r="J17" s="59">
        <v>53</v>
      </c>
      <c r="K17" s="59">
        <v>0</v>
      </c>
      <c r="L17" s="59">
        <v>79</v>
      </c>
      <c r="M17" s="59">
        <v>4</v>
      </c>
      <c r="N17" s="59">
        <v>0</v>
      </c>
      <c r="O17" s="59">
        <v>0</v>
      </c>
      <c r="P17" s="59">
        <v>1</v>
      </c>
      <c r="Q17" s="59">
        <v>7</v>
      </c>
      <c r="R17" s="62">
        <f>H17-J17-K17</f>
        <v>91</v>
      </c>
      <c r="S17" s="64">
        <f>(J17+K17)/I17*100</f>
        <v>38.68613138686132</v>
      </c>
    </row>
    <row r="18" spans="1:19" ht="15.75" customHeight="1">
      <c r="A18" s="51"/>
      <c r="B18" s="52"/>
      <c r="C18" s="53"/>
      <c r="D18" s="53"/>
      <c r="E18" s="53"/>
      <c r="F18" s="53"/>
      <c r="G18" s="53"/>
      <c r="H18" s="53"/>
      <c r="I18" s="53"/>
      <c r="J18" s="53"/>
      <c r="K18" s="53"/>
      <c r="L18" s="53"/>
      <c r="M18" s="53"/>
      <c r="N18" s="54"/>
      <c r="O18" s="54"/>
      <c r="P18" s="55"/>
      <c r="Q18" s="56"/>
      <c r="R18" s="56"/>
      <c r="S18" s="57"/>
    </row>
    <row r="19" spans="1:20" s="41" customFormat="1" ht="16.5">
      <c r="A19" s="125"/>
      <c r="B19" s="125"/>
      <c r="C19" s="125"/>
      <c r="D19" s="125"/>
      <c r="E19" s="125"/>
      <c r="F19" s="40"/>
      <c r="G19" s="40"/>
      <c r="H19" s="40"/>
      <c r="I19" s="40"/>
      <c r="J19" s="40"/>
      <c r="K19" s="40"/>
      <c r="L19" s="40"/>
      <c r="M19" s="40"/>
      <c r="N19" s="153" t="s">
        <v>96</v>
      </c>
      <c r="O19" s="153"/>
      <c r="P19" s="153"/>
      <c r="Q19" s="153"/>
      <c r="R19" s="153"/>
      <c r="S19" s="153"/>
      <c r="T19" s="39"/>
    </row>
    <row r="20" spans="1:20" s="44" customFormat="1" ht="19.5" customHeight="1">
      <c r="A20" s="42"/>
      <c r="B20" s="144" t="s">
        <v>3</v>
      </c>
      <c r="C20" s="144"/>
      <c r="D20" s="144"/>
      <c r="E20" s="144"/>
      <c r="F20" s="43"/>
      <c r="G20" s="43"/>
      <c r="H20" s="43"/>
      <c r="I20" s="43"/>
      <c r="J20" s="43"/>
      <c r="K20" s="43"/>
      <c r="L20" s="43"/>
      <c r="M20" s="43"/>
      <c r="N20" s="104" t="s">
        <v>87</v>
      </c>
      <c r="O20" s="104"/>
      <c r="P20" s="104"/>
      <c r="Q20" s="104"/>
      <c r="R20" s="104"/>
      <c r="S20" s="104"/>
      <c r="T20" s="42"/>
    </row>
    <row r="21" spans="2:19" ht="15.75">
      <c r="B21" s="145"/>
      <c r="C21" s="145"/>
      <c r="D21" s="145"/>
      <c r="E21" s="27"/>
      <c r="F21" s="27"/>
      <c r="G21" s="27"/>
      <c r="H21" s="27"/>
      <c r="I21" s="27"/>
      <c r="J21" s="27"/>
      <c r="K21" s="27"/>
      <c r="L21" s="27"/>
      <c r="M21" s="27"/>
      <c r="N21" s="143" t="s">
        <v>80</v>
      </c>
      <c r="O21" s="143"/>
      <c r="P21" s="143"/>
      <c r="Q21" s="143"/>
      <c r="R21" s="143"/>
      <c r="S21" s="143"/>
    </row>
    <row r="22" spans="4:17" ht="15.75">
      <c r="D22" s="27"/>
      <c r="E22" s="27"/>
      <c r="F22" s="27"/>
      <c r="G22" s="27"/>
      <c r="H22" s="27"/>
      <c r="I22" s="27"/>
      <c r="J22" s="27"/>
      <c r="K22" s="27"/>
      <c r="L22" s="27"/>
      <c r="M22" s="27"/>
      <c r="N22" s="27"/>
      <c r="O22" s="27"/>
      <c r="P22" s="27"/>
      <c r="Q22" s="27"/>
    </row>
    <row r="23" spans="4:17" ht="15.75">
      <c r="D23" s="27"/>
      <c r="E23" s="27"/>
      <c r="F23" s="27"/>
      <c r="G23" s="27"/>
      <c r="H23" s="27"/>
      <c r="I23" s="27"/>
      <c r="J23" s="27"/>
      <c r="K23" s="27"/>
      <c r="L23" s="27"/>
      <c r="M23" s="27"/>
      <c r="N23" s="27"/>
      <c r="O23" s="27"/>
      <c r="P23" s="27"/>
      <c r="Q23" s="27"/>
    </row>
    <row r="24" spans="1:17" ht="15.75" hidden="1">
      <c r="A24" s="45" t="s">
        <v>21</v>
      </c>
      <c r="D24" s="27"/>
      <c r="E24" s="27"/>
      <c r="F24" s="27"/>
      <c r="G24" s="27"/>
      <c r="H24" s="27"/>
      <c r="I24" s="27"/>
      <c r="J24" s="27"/>
      <c r="K24" s="27"/>
      <c r="L24" s="27"/>
      <c r="M24" s="27"/>
      <c r="N24" s="27"/>
      <c r="O24" s="27"/>
      <c r="P24" s="27"/>
      <c r="Q24" s="27"/>
    </row>
    <row r="25" spans="2:17" ht="15.75" hidden="1">
      <c r="B25" s="150" t="s">
        <v>27</v>
      </c>
      <c r="C25" s="150"/>
      <c r="D25" s="150"/>
      <c r="E25" s="150"/>
      <c r="F25" s="150"/>
      <c r="G25" s="150"/>
      <c r="H25" s="150"/>
      <c r="I25" s="150"/>
      <c r="J25" s="150"/>
      <c r="K25" s="150"/>
      <c r="L25" s="150"/>
      <c r="M25" s="150"/>
      <c r="N25" s="150"/>
      <c r="O25" s="150"/>
      <c r="P25" s="27"/>
      <c r="Q25" s="27"/>
    </row>
    <row r="26" spans="2:17" ht="15.75" hidden="1">
      <c r="B26" s="150" t="s">
        <v>31</v>
      </c>
      <c r="C26" s="150"/>
      <c r="D26" s="150"/>
      <c r="E26" s="150"/>
      <c r="F26" s="150"/>
      <c r="G26" s="150"/>
      <c r="H26" s="150"/>
      <c r="I26" s="150"/>
      <c r="J26" s="150"/>
      <c r="K26" s="150"/>
      <c r="L26" s="150"/>
      <c r="M26" s="150"/>
      <c r="N26" s="150"/>
      <c r="O26" s="150"/>
      <c r="P26" s="27"/>
      <c r="Q26" s="27"/>
    </row>
    <row r="27" spans="2:17" ht="15.75" hidden="1">
      <c r="B27" s="150" t="s">
        <v>28</v>
      </c>
      <c r="C27" s="150"/>
      <c r="D27" s="150"/>
      <c r="E27" s="150"/>
      <c r="F27" s="150"/>
      <c r="G27" s="150"/>
      <c r="H27" s="150"/>
      <c r="I27" s="150"/>
      <c r="J27" s="150"/>
      <c r="K27" s="150"/>
      <c r="L27" s="150"/>
      <c r="M27" s="150"/>
      <c r="N27" s="150"/>
      <c r="O27" s="150"/>
      <c r="P27" s="27"/>
      <c r="Q27" s="27"/>
    </row>
    <row r="28" spans="1:16" ht="15.75" customHeight="1" hidden="1">
      <c r="A28" s="46"/>
      <c r="B28" s="152" t="s">
        <v>29</v>
      </c>
      <c r="C28" s="152"/>
      <c r="D28" s="152"/>
      <c r="E28" s="152"/>
      <c r="F28" s="152"/>
      <c r="G28" s="152"/>
      <c r="H28" s="152"/>
      <c r="I28" s="152"/>
      <c r="J28" s="152"/>
      <c r="K28" s="152"/>
      <c r="L28" s="152"/>
      <c r="M28" s="152"/>
      <c r="N28" s="152"/>
      <c r="O28" s="152"/>
      <c r="P28" s="46"/>
    </row>
    <row r="29" spans="1:16" ht="15.75" customHeight="1">
      <c r="A29" s="46"/>
      <c r="B29" s="46"/>
      <c r="C29" s="46"/>
      <c r="D29" s="46"/>
      <c r="E29" s="46"/>
      <c r="F29" s="46"/>
      <c r="G29" s="46"/>
      <c r="H29" s="46"/>
      <c r="I29" s="46"/>
      <c r="J29" s="46"/>
      <c r="K29" s="46"/>
      <c r="L29" s="46"/>
      <c r="M29" s="46"/>
      <c r="N29" s="46"/>
      <c r="O29" s="46"/>
      <c r="P29" s="46"/>
    </row>
    <row r="30" spans="1:16" ht="15.75">
      <c r="A30" s="46"/>
      <c r="B30" s="46"/>
      <c r="C30" s="46"/>
      <c r="D30" s="46"/>
      <c r="E30" s="46"/>
      <c r="F30" s="46"/>
      <c r="G30" s="46"/>
      <c r="H30" s="46"/>
      <c r="I30" s="46"/>
      <c r="J30" s="46"/>
      <c r="K30" s="46"/>
      <c r="L30" s="46"/>
      <c r="M30" s="46"/>
      <c r="N30" s="46"/>
      <c r="O30" s="46"/>
      <c r="P30" s="46"/>
    </row>
    <row r="31" spans="1:19" ht="15.75">
      <c r="A31" s="146" t="s">
        <v>88</v>
      </c>
      <c r="B31" s="147"/>
      <c r="C31" s="147"/>
      <c r="D31" s="147"/>
      <c r="E31" s="147"/>
      <c r="N31" s="143" t="s">
        <v>81</v>
      </c>
      <c r="O31" s="143"/>
      <c r="P31" s="143"/>
      <c r="Q31" s="143"/>
      <c r="R31" s="143"/>
      <c r="S31" s="143"/>
    </row>
  </sheetData>
  <sheetProtection/>
  <mergeCells count="44">
    <mergeCell ref="B28:O28"/>
    <mergeCell ref="Q7:Q10"/>
    <mergeCell ref="I8:I10"/>
    <mergeCell ref="J8:P8"/>
    <mergeCell ref="N9:N10"/>
    <mergeCell ref="N19:S19"/>
    <mergeCell ref="B26:O26"/>
    <mergeCell ref="B27:O27"/>
    <mergeCell ref="A12:B12"/>
    <mergeCell ref="A6:B10"/>
    <mergeCell ref="E1:O1"/>
    <mergeCell ref="E2:O2"/>
    <mergeCell ref="E3:O3"/>
    <mergeCell ref="F6:F10"/>
    <mergeCell ref="G6:G10"/>
    <mergeCell ref="H6:Q6"/>
    <mergeCell ref="C6:E6"/>
    <mergeCell ref="P9:P10"/>
    <mergeCell ref="H7:H10"/>
    <mergeCell ref="A2:D2"/>
    <mergeCell ref="N21:S21"/>
    <mergeCell ref="B25:O25"/>
    <mergeCell ref="B21:D21"/>
    <mergeCell ref="I7:P7"/>
    <mergeCell ref="K9:K10"/>
    <mergeCell ref="B20:E20"/>
    <mergeCell ref="A19:E19"/>
    <mergeCell ref="N20:S20"/>
    <mergeCell ref="P2:S2"/>
    <mergeCell ref="P4:S4"/>
    <mergeCell ref="M9:M10"/>
    <mergeCell ref="E9:E10"/>
    <mergeCell ref="R6:R10"/>
    <mergeCell ref="S6:S10"/>
    <mergeCell ref="A31:E31"/>
    <mergeCell ref="N31:S31"/>
    <mergeCell ref="A3:D3"/>
    <mergeCell ref="O9:O10"/>
    <mergeCell ref="L9:L10"/>
    <mergeCell ref="A11:B11"/>
    <mergeCell ref="J9:J10"/>
    <mergeCell ref="D9:D10"/>
    <mergeCell ref="D7:E8"/>
    <mergeCell ref="C7:C10"/>
  </mergeCells>
  <printOptions/>
  <pageMargins left="0" right="0" top="0" bottom="0" header="0.511811023622047" footer="0.27559055118110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NP-COMPUTER</cp:lastModifiedBy>
  <cp:lastPrinted>2015-11-27T07:19:46Z</cp:lastPrinted>
  <dcterms:created xsi:type="dcterms:W3CDTF">2004-03-07T02:36:29Z</dcterms:created>
  <dcterms:modified xsi:type="dcterms:W3CDTF">2015-11-27T07:22:12Z</dcterms:modified>
  <cp:category/>
  <cp:version/>
  <cp:contentType/>
  <cp:contentStatus/>
</cp:coreProperties>
</file>